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450" tabRatio="830" activeTab="0"/>
  </bookViews>
  <sheets>
    <sheet name="Indice" sheetId="1" r:id="rId1"/>
    <sheet name="Alfonsino" sheetId="2" r:id="rId2"/>
    <sheet name="Anchoveta y Sardina Española" sheetId="3" r:id="rId3"/>
    <sheet name="Anchoveta y Sardina Común" sheetId="4" r:id="rId4"/>
    <sheet name="Bacalao de Profundidad" sheetId="5" r:id="rId5"/>
    <sheet name="Besugo" sheetId="6" r:id="rId6"/>
    <sheet name="Camaron Nailon" sheetId="7" r:id="rId7"/>
    <sheet name="Congrio Dorado" sheetId="8" r:id="rId8"/>
    <sheet name="Erizo" sheetId="9" r:id="rId9"/>
    <sheet name="Gamba" sheetId="10" r:id="rId10"/>
    <sheet name="Jurel" sheetId="11" r:id="rId11"/>
    <sheet name="Langostino Amarillo" sheetId="12" r:id="rId12"/>
    <sheet name="Lang.Amarillo y Camarón Nailon" sheetId="13" r:id="rId13"/>
    <sheet name="Langostino Colorado" sheetId="14" r:id="rId14"/>
    <sheet name="Loco" sheetId="15" r:id="rId15"/>
    <sheet name="Merluza Común" sheetId="16" r:id="rId16"/>
    <sheet name="Merluza Cola" sheetId="17" r:id="rId17"/>
    <sheet name="Merluza de 3 Aletas" sheetId="18" r:id="rId18"/>
    <sheet name="M.del Sur (I)" sheetId="19" r:id="rId19"/>
    <sheet name="M.del Sur (A)" sheetId="20" r:id="rId20"/>
    <sheet name="M.del Sur (FUP)" sheetId="21" r:id="rId21"/>
    <sheet name="Merluza Común y Merluza de Cola" sheetId="22" r:id="rId22"/>
    <sheet name="RayaVolantín" sheetId="23" r:id="rId23"/>
  </sheets>
  <definedNames/>
  <calcPr fullCalcOnLoad="1"/>
</workbook>
</file>

<file path=xl/sharedStrings.xml><?xml version="1.0" encoding="utf-8"?>
<sst xmlns="http://schemas.openxmlformats.org/spreadsheetml/2006/main" count="1384" uniqueCount="268">
  <si>
    <t>III Región</t>
  </si>
  <si>
    <t>IV Región</t>
  </si>
  <si>
    <t>ANCHOVETA Y SARDINA ESPAÑOLA</t>
  </si>
  <si>
    <t>MERLUZA DE COLA</t>
  </si>
  <si>
    <t>MERLUZA DE TRES ALETAS</t>
  </si>
  <si>
    <t>JUREL</t>
  </si>
  <si>
    <t>CONGRIO DORADO</t>
  </si>
  <si>
    <t>LANGOSTINO AMARILLO</t>
  </si>
  <si>
    <t>BACALAO DE PROFUNDIDAD</t>
  </si>
  <si>
    <t>BESUGO</t>
  </si>
  <si>
    <t>ALFONSINO</t>
  </si>
  <si>
    <t>Investigación</t>
  </si>
  <si>
    <t>VII Región</t>
  </si>
  <si>
    <t>VIII Región</t>
  </si>
  <si>
    <t>VI Región</t>
  </si>
  <si>
    <t>V Región</t>
  </si>
  <si>
    <t>Anchoveta</t>
  </si>
  <si>
    <t>Flota Artesanal</t>
  </si>
  <si>
    <t>Flota Industrial</t>
  </si>
  <si>
    <t>Fauna Acompañante</t>
  </si>
  <si>
    <t>tons.</t>
  </si>
  <si>
    <t>tons./año</t>
  </si>
  <si>
    <t>Cuota Global Anual de Captura</t>
  </si>
  <si>
    <t>Cuota Objetivo</t>
  </si>
  <si>
    <t>Area de Unidades de Pesquería   &gt;   I y II Regiones</t>
  </si>
  <si>
    <t>Sardina Española</t>
  </si>
  <si>
    <t>Area de Unidades de Pesquería   &gt;   III y IV Regiones</t>
  </si>
  <si>
    <t>En Pesquería Industrial de Merluza Común</t>
  </si>
  <si>
    <t>En Pesquería Industrial de Camarón Nailon</t>
  </si>
  <si>
    <t>En Pesquería Industrial de Langostino Colorado</t>
  </si>
  <si>
    <t>Total Fauna Acompañante</t>
  </si>
  <si>
    <t>RAYA VOLANTIN</t>
  </si>
  <si>
    <t>Area Marítima de la IX Región</t>
  </si>
  <si>
    <t>Area Marítima de la VIII Región</t>
  </si>
  <si>
    <t>Area Marítima entre el Límite Norte X Región y el Paralelo 41º28,6' L.S.</t>
  </si>
  <si>
    <t>Enero a Marzo</t>
  </si>
  <si>
    <t>Abril a Diciembre</t>
  </si>
  <si>
    <t>Alicuota</t>
  </si>
  <si>
    <t>Barcos Hieleros</t>
  </si>
  <si>
    <t>Barcos Fábrica</t>
  </si>
  <si>
    <t>CAMARON NAILON</t>
  </si>
  <si>
    <t>II Región</t>
  </si>
  <si>
    <t>Unidad de Pesquería V a X Región</t>
  </si>
  <si>
    <t>Unidad de Pesquería XI y XII Regiones</t>
  </si>
  <si>
    <t>de la Ley Nº 18.849</t>
  </si>
  <si>
    <t>Autorizados con anterioridad a la entrada en vigencia</t>
  </si>
  <si>
    <t>Autorizados conforme a lo dispuesto en el artículo 4º bis</t>
  </si>
  <si>
    <t>de la Ley Nº 19,713, incorporado por la Ley Nº 19.849 con</t>
  </si>
  <si>
    <t>anterioridad a la entrada en vigencia de la Ley Nº 18.849</t>
  </si>
  <si>
    <t>LANGOSTINO COLORADO</t>
  </si>
  <si>
    <t>( Pesquería de Sardina Española, Jurel y Caballa )</t>
  </si>
  <si>
    <t>I Región</t>
  </si>
  <si>
    <t>( Pesquería de Anchoveta, Jurel y Caballa )</t>
  </si>
  <si>
    <t>Flota Industrial ( III y IV Región )</t>
  </si>
  <si>
    <t>Flota Artesanal ( III y IV Región )</t>
  </si>
  <si>
    <t>Objetivo ( III y IV Región )</t>
  </si>
  <si>
    <t>Objetivo ( III Región )</t>
  </si>
  <si>
    <t>Objetivo ( IV Región )</t>
  </si>
  <si>
    <t>MERLUZA COMUN</t>
  </si>
  <si>
    <t>MERLUZA DE 3 ALETAS</t>
  </si>
  <si>
    <t>Volver al Indice ...</t>
  </si>
  <si>
    <t>En Pesquería Industrial de Langostino Amarillo</t>
  </si>
  <si>
    <t>X Región al 41º28,6' L.S.</t>
  </si>
  <si>
    <t>Enero</t>
  </si>
  <si>
    <t>IX Región</t>
  </si>
  <si>
    <t>Unidad de Pesquería Norte ( 41º28,6' al 47º L.S. )</t>
  </si>
  <si>
    <t>Unidad de Pesquería Sur ( 47º al 57º L.S. )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</si>
  <si>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</si>
  <si>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</si>
  <si>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</si>
  <si>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</si>
  <si>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</si>
  <si>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</si>
  <si>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</si>
  <si>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</si>
  <si>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</si>
  <si>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</si>
  <si>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</si>
  <si>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VEDA</t>
  </si>
  <si>
    <t>X Región</t>
  </si>
  <si>
    <t>XI Región</t>
  </si>
  <si>
    <t>ANCHOVETA Y SARDINA COMUN</t>
  </si>
  <si>
    <t>MERLUZA DEL SUR</t>
  </si>
  <si>
    <t>Sector Artesanal</t>
  </si>
  <si>
    <t>Sector Industrial</t>
  </si>
  <si>
    <t>Cuota Remanante</t>
  </si>
  <si>
    <t>Límite Norte X Región al 40º14' L.S. (Area Norte)</t>
  </si>
  <si>
    <t>40º14' L.S. al Límite Sur X Región (Area Sur)</t>
  </si>
  <si>
    <t>1º de Enero al 30 de Abril</t>
  </si>
  <si>
    <t>1º de Julio al 31 de Diciembre</t>
  </si>
  <si>
    <t>1º de Enero al 30 de Septiembre</t>
  </si>
  <si>
    <t>1º de Octubre al 31 de Diciembre</t>
  </si>
  <si>
    <t>1º de Enero al 30 de Junio</t>
  </si>
  <si>
    <t>1º de Enero al 31 de Octubre</t>
  </si>
  <si>
    <t>1º de Noviembre al 31 de Diciembre</t>
  </si>
  <si>
    <t>1º de Octubre a 31 de Diciembre</t>
  </si>
  <si>
    <t>ERIZO</t>
  </si>
  <si>
    <t>Area de Unidades de Pesquería   &gt;   X Región</t>
  </si>
  <si>
    <t>Area de Unidades de Pesquería   &gt;   XI Región</t>
  </si>
  <si>
    <t>Reservado para extraer por Pescadores Artesanales</t>
  </si>
  <si>
    <t>GAMBA</t>
  </si>
  <si>
    <t>En pesca de Camarón Nailon</t>
  </si>
  <si>
    <t>En Pesca de Langostino Amarillo</t>
  </si>
  <si>
    <t>En Pesca de Merluza Común</t>
  </si>
  <si>
    <t>1º de Enero al 31 de Marzo</t>
  </si>
  <si>
    <t>1º de Abril al 30 de Junio</t>
  </si>
  <si>
    <t>1º de Julio al 30 de Septiembre</t>
  </si>
  <si>
    <t>LOCO</t>
  </si>
  <si>
    <t>1º de Enero  al 31 de Julio</t>
  </si>
  <si>
    <t>1º de Agosto al 3º de Diciembre</t>
  </si>
  <si>
    <t>1º al 31 de Enero</t>
  </si>
  <si>
    <t>1º de Agosto al 31 de Diciembre</t>
  </si>
  <si>
    <t>1º de Enero al 28 de Febrero</t>
  </si>
  <si>
    <t>1º de Marzo al 31 de Diciembre</t>
  </si>
  <si>
    <t>1º de Abril al 31 de Diciembre</t>
  </si>
  <si>
    <t>Haga CLICK sobre el Recurso que desea consultar...</t>
  </si>
  <si>
    <t>SECTOR ARTESANAL</t>
  </si>
  <si>
    <t>SECTOR INDUSTRIAL</t>
  </si>
  <si>
    <t>1º de Febrero al 31 de Diciembre</t>
  </si>
  <si>
    <t>Dirigida a otras especies de peces demersales, la que no podrá exceder el</t>
  </si>
  <si>
    <t>FUERA DE UNIDADES DE PESQUERIA</t>
  </si>
  <si>
    <t>Cuota de Captura 2007</t>
  </si>
  <si>
    <t>Mar Territorial y Zona Económica Exclusiva de la República, continentales e insulares, entre la I y la XII Región</t>
  </si>
  <si>
    <t>V a X Regiones</t>
  </si>
  <si>
    <t>Anchoveta V a X Regiones</t>
  </si>
  <si>
    <t>Sardina Común V a X Regiones</t>
  </si>
  <si>
    <t>40º14' L.S. al límite sur de la X Región (Area Sur)</t>
  </si>
  <si>
    <t>X Región al 40º14' L.S. (Area Norte)</t>
  </si>
  <si>
    <t>Normativa Asociada ( DE 1513-2006 )</t>
  </si>
  <si>
    <t>Remanente</t>
  </si>
  <si>
    <t>I - II - III - IV Regiones</t>
  </si>
  <si>
    <t>Al Sur del Paralelo 47º L.S.</t>
  </si>
  <si>
    <t>Normativa Asociada ( DE 1380-2006 )</t>
  </si>
  <si>
    <t>Mar Territorial y Zona Económica Exclusiva de la República, Continentales entre la III y X Regiones</t>
  </si>
  <si>
    <t xml:space="preserve"> </t>
  </si>
  <si>
    <t>1º de Enero al 31 de Julio</t>
  </si>
  <si>
    <t>Entre la II y VIII Regiones</t>
  </si>
  <si>
    <t>1º de Abril al 31 de Agosto</t>
  </si>
  <si>
    <t>1º de Septiembre al 31 de Diciembre</t>
  </si>
  <si>
    <t>Detalle Flota Industrial</t>
  </si>
  <si>
    <t>Detalle Flota Artesanal</t>
  </si>
  <si>
    <t>Dirigida al recurso Langostino Amarillo</t>
  </si>
  <si>
    <t>Dirigida al recurso Langostino Colorado</t>
  </si>
  <si>
    <t>Dirigida al recurso Gamba</t>
  </si>
  <si>
    <t>Dirigida al recurso Merluza Común</t>
  </si>
  <si>
    <t>Normativa Asociada ( DE 1523-2006 )</t>
  </si>
  <si>
    <t>Normativa Asociada ( DE 1520-2006 )</t>
  </si>
  <si>
    <t>Sector Pesquero Industrial</t>
  </si>
  <si>
    <t>la entrada en vigencia de la Ley Nº 19.849</t>
  </si>
  <si>
    <t>Naves Industriales Autorizadas con anterioridad a</t>
  </si>
  <si>
    <t>Naves Industriales Autorizadas en virtud de lo</t>
  </si>
  <si>
    <t>dispuesto en el artículo 4º bis de la Ley Nº 19,713,</t>
  </si>
  <si>
    <t>incorporado por la Ley Nº 19.849</t>
  </si>
  <si>
    <t>Unidad de Pesquería Norte ( 41º28,6' al 47º LS )</t>
  </si>
  <si>
    <t>Unidad de Pesquería Sur ( 47º al 57º LS )</t>
  </si>
  <si>
    <t>Sector Pesquero Artesanal</t>
  </si>
  <si>
    <t>( Aguas Interiores de la X, XI y XII Regiones )</t>
  </si>
  <si>
    <t>En Pesca Industrial dirigida a Merluza de Cola</t>
  </si>
  <si>
    <t>En Pesca Industrial dirigida a Merluza del Sur</t>
  </si>
  <si>
    <t>En Pesca Industrial dirigida a Merluza de Tres Aletas</t>
  </si>
  <si>
    <t>X -XI Región</t>
  </si>
  <si>
    <t>… dirigida al recurso Merluza del Sur</t>
  </si>
  <si>
    <t>… dirigida al recurso Merluza de Cola</t>
  </si>
  <si>
    <r>
      <t xml:space="preserve">Fauna Acompañante ( </t>
    </r>
    <r>
      <rPr>
        <sz val="10"/>
        <color indexed="56"/>
        <rFont val="Arial"/>
        <family val="2"/>
      </rPr>
      <t>En Pesca Industrial …</t>
    </r>
    <r>
      <rPr>
        <b/>
        <sz val="10"/>
        <color indexed="56"/>
        <rFont val="Arial"/>
        <family val="2"/>
      </rPr>
      <t xml:space="preserve"> )</t>
    </r>
  </si>
  <si>
    <t>I a X Regiones</t>
  </si>
  <si>
    <t>Unidad de Pesquería &gt; I y II Regiones</t>
  </si>
  <si>
    <t>Unidad de Pesquería &gt; III y IV Regiones</t>
  </si>
  <si>
    <t>Unidad de Pesquería &gt; V a IX Regiones</t>
  </si>
  <si>
    <t>Unidad de Pesquería &gt; X Región</t>
  </si>
  <si>
    <t>Unidad de Pesquería &gt; III a X Regiones</t>
  </si>
  <si>
    <t>Fauna Acompañante Otros Recursos</t>
  </si>
  <si>
    <t>Fauna Acompañante ( Merluza de Cola )</t>
  </si>
  <si>
    <t>Límite Norte al paralelo 40º14' LS</t>
  </si>
  <si>
    <t>Paralelo 40º14' LS al Límite Sur</t>
  </si>
  <si>
    <r>
      <t xml:space="preserve">Fauna Acompañante ( </t>
    </r>
    <r>
      <rPr>
        <sz val="10"/>
        <color indexed="56"/>
        <rFont val="Arial"/>
        <family val="2"/>
      </rPr>
      <t>En Pesca Artesanal dirigida a …</t>
    </r>
    <r>
      <rPr>
        <b/>
        <sz val="10"/>
        <color indexed="56"/>
        <rFont val="Arial"/>
        <family val="2"/>
      </rPr>
      <t xml:space="preserve"> )</t>
    </r>
  </si>
  <si>
    <t>… Anchoveta en la III Región</t>
  </si>
  <si>
    <t>… Anchoveta en la IV Región</t>
  </si>
  <si>
    <t>… Otras Especies entre la I y X Regiones</t>
  </si>
  <si>
    <t>III y IV Regiones</t>
  </si>
  <si>
    <t>Página 1 / 2</t>
  </si>
  <si>
    <t>Página 2 / 2</t>
  </si>
  <si>
    <t>Normativa Asociada ( DE 1516-2006 )</t>
  </si>
  <si>
    <t>En Pesquería Artesanal de Langostino Colorado</t>
  </si>
  <si>
    <t>En Pesquería Artesanal de Camarón Nailon</t>
  </si>
  <si>
    <t>I a IV Regiones</t>
  </si>
  <si>
    <t>Normativa Asociada ( DE 1521-2006 )</t>
  </si>
  <si>
    <t>En Pesquería Artesanal de Langostino Amarillo</t>
  </si>
  <si>
    <t>Area Marítima de la XII Región</t>
  </si>
  <si>
    <r>
      <t xml:space="preserve">En detalle, </t>
    </r>
    <r>
      <rPr>
        <b/>
        <sz val="10"/>
        <color indexed="56"/>
        <rFont val="Arial"/>
        <family val="2"/>
      </rPr>
      <t>Cuota Individual de Extracción de 3.000 unidades</t>
    </r>
    <r>
      <rPr>
        <sz val="10"/>
        <color indexed="56"/>
        <rFont val="Arial"/>
        <family val="2"/>
      </rPr>
      <t xml:space="preserve"> por cada buzo mariscador debidamente inscrito en</t>
    </r>
  </si>
  <si>
    <t>IV Región al paralelo 41º28,6' L.S.</t>
  </si>
  <si>
    <r>
      <t xml:space="preserve">Fauna Acompañante ( </t>
    </r>
    <r>
      <rPr>
        <sz val="10"/>
        <color indexed="56"/>
        <rFont val="Arial"/>
        <family val="2"/>
      </rPr>
      <t>En Pesquería Industrial dirigida a …</t>
    </r>
    <r>
      <rPr>
        <b/>
        <sz val="10"/>
        <color indexed="56"/>
        <rFont val="Arial"/>
        <family val="2"/>
      </rPr>
      <t xml:space="preserve"> )</t>
    </r>
  </si>
  <si>
    <t>… Camarón Nailon con Arrastre</t>
  </si>
  <si>
    <t>… Langostino Colorado con Arratre</t>
  </si>
  <si>
    <t>… Langostino Amarillo con Arratre</t>
  </si>
  <si>
    <t>… Otros Recursos</t>
  </si>
  <si>
    <t>En la Pesca Artesanal dirigida a Raya</t>
  </si>
  <si>
    <t>En la Pesca Artesanal dirigida a Otros Recursos</t>
  </si>
  <si>
    <t>… Camarón Nailon con Red de Arrastre</t>
  </si>
  <si>
    <t>… Langostino Colorado con Red de Arratre</t>
  </si>
  <si>
    <t>… Langostino Amarillo con Red de Arratre</t>
  </si>
  <si>
    <r>
      <t xml:space="preserve">Fauna Acompañante ( </t>
    </r>
    <r>
      <rPr>
        <sz val="10"/>
        <color indexed="56"/>
        <rFont val="Arial"/>
        <family val="2"/>
      </rPr>
      <t>En la Pesca Industrial dirigida a …</t>
    </r>
    <r>
      <rPr>
        <sz val="12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>)</t>
    </r>
  </si>
  <si>
    <t>Primera Regla de Imputación</t>
  </si>
  <si>
    <t>Normativa Asociada ( DE 1528-2006 )</t>
  </si>
  <si>
    <t>V a XII Regiones</t>
  </si>
  <si>
    <t>Normativa Asociada ( DE 1524-2006 )</t>
  </si>
  <si>
    <t>Mar Territorial y Zona Económica Exclusiva de la República, desde el paralelo 41º28,6' L.S. al Sur</t>
  </si>
  <si>
    <t>Autorizados con anterioridad a la entrada</t>
  </si>
  <si>
    <t>en vigencia de la Ley Nº 18.849</t>
  </si>
  <si>
    <t>incorporado  por Ley Nº 19.849</t>
  </si>
  <si>
    <t>Autorizados en virtud de lo dispuesto</t>
  </si>
  <si>
    <t>en el artículo 4º bis de la Ley Nº 19.713,</t>
  </si>
  <si>
    <t>Límite Norte de la VIII Región al Paralelo 41º28,6' L.S.</t>
  </si>
  <si>
    <t>Normativa Asociada ( DE 1526-2006 )</t>
  </si>
  <si>
    <r>
      <t xml:space="preserve">MERLUZA DEL SUR </t>
    </r>
    <r>
      <rPr>
        <b/>
        <sz val="10"/>
        <color indexed="56"/>
        <rFont val="Arial"/>
        <family val="2"/>
      </rPr>
      <t>( SECTOR ARTESANAL )</t>
    </r>
  </si>
  <si>
    <t>Aguas Interiores X, XI y XII Regiones</t>
  </si>
  <si>
    <t>XII Región</t>
  </si>
  <si>
    <t>Normativa Asociada ( DE 1517-2006 )</t>
  </si>
  <si>
    <t>… Congrio Dorado</t>
  </si>
  <si>
    <r>
      <t xml:space="preserve">Fauna Acompañante ( </t>
    </r>
    <r>
      <rPr>
        <sz val="10"/>
        <color indexed="56"/>
        <rFont val="Arial"/>
        <family val="2"/>
      </rPr>
      <t>En captura dirigida a …</t>
    </r>
    <r>
      <rPr>
        <b/>
        <sz val="10"/>
        <color indexed="56"/>
        <rFont val="Arial"/>
        <family val="2"/>
      </rPr>
      <t xml:space="preserve"> )</t>
    </r>
  </si>
  <si>
    <t>… Merluza de Cola</t>
  </si>
  <si>
    <t>… Merluza de Tres Aletas</t>
  </si>
  <si>
    <r>
      <t xml:space="preserve">MERLUZA DEL SUR </t>
    </r>
    <r>
      <rPr>
        <b/>
        <sz val="10"/>
        <color indexed="56"/>
        <rFont val="Arial"/>
        <family val="2"/>
      </rPr>
      <t>( SECTOR INDUSTRIAL  )</t>
    </r>
  </si>
  <si>
    <t>Unidades de Pesquería Norte y Sur, ubicadas entre los paralelos 41º28,6' L.S. y 57º L.S.</t>
  </si>
  <si>
    <t>Fuera de Unidades de Pesquería</t>
  </si>
  <si>
    <t>1% en peso de la captura total de la especie objetivo en cada viaje de pesca.</t>
  </si>
  <si>
    <t>Normativa Asociada ( DE 1522-2006, DE 5-2007 )</t>
  </si>
  <si>
    <t>1º de Mayo al 31 de Agosto</t>
  </si>
  <si>
    <t>Reservado para ser extraidas en el area marítima de</t>
  </si>
  <si>
    <t>dicha región comprendida al norte de las Islas Chauques</t>
  </si>
  <si>
    <t>de la X Región que estén autorizados a operar en la XI Región, en virtud de la Resolución Exenta Nº 313 de 2007 de la Subsecretaría</t>
  </si>
  <si>
    <t>Normativa Asociada ( DE 441-2007 )</t>
  </si>
  <si>
    <t>de Pesca. La fracción de cuota antes señalada solo podrá ser extraída en conformidad con lo dispuesto en el párrafo  3º,  Título  VII,</t>
  </si>
  <si>
    <t>de la Ley General de Pesca y Acuicultura denominado "De la Pesca de Investigación"</t>
  </si>
  <si>
    <t>Normativa Asociada ( DE 287-2007 )</t>
  </si>
  <si>
    <t>Cuota Remanente</t>
  </si>
  <si>
    <t>Normativa Asociada ( DE 1525-2006, DE 284-2007 )</t>
  </si>
  <si>
    <t>Normativa Asociada ( DE 433-2007 )</t>
  </si>
  <si>
    <t>Objetivo</t>
  </si>
  <si>
    <t>Normativa Asociada ( DE 621-2007, RE 952-2007 )</t>
  </si>
  <si>
    <t>el Registro Pesquero Artesanal de la XII Región.</t>
  </si>
  <si>
    <t>LANGOSTINO AMARILLO Y CAMARON NAILON</t>
  </si>
  <si>
    <t>Normativa Asociada ( DE 442-2007 )</t>
  </si>
  <si>
    <t>Fauna Acompañante en pesca dirigida a Camarón Nailon</t>
  </si>
  <si>
    <t>Fauna Acompañante en pesca dirigida a Langostino Colorado</t>
  </si>
  <si>
    <t>Langostino Amarillo</t>
  </si>
  <si>
    <t>Camarón Nailon</t>
  </si>
  <si>
    <t>Extraidas como especie Objetivo en la I y II Regiones</t>
  </si>
  <si>
    <t>Fauna Acompañante en pesca dirigida a Gambia en I y II Regiones</t>
  </si>
  <si>
    <t>Extraidas como especie Objetivo en la I, IX y X Regiones</t>
  </si>
  <si>
    <t>Fauna Acompañante en pesca dirigida a Gambia en I, IX y X Regiones</t>
  </si>
  <si>
    <t>en la IX y X regiones</t>
  </si>
  <si>
    <t>Fauna Acompañante en pesca de arrastre de fondo dirigida a peces</t>
  </si>
  <si>
    <t>MERLUZA COMUN Y MERLUZA DE COLA</t>
  </si>
  <si>
    <t>Normativa Asociada ( DE 440-2007 )</t>
  </si>
  <si>
    <t>Especie Objetivo</t>
  </si>
  <si>
    <t>Merluza Común</t>
  </si>
  <si>
    <t>Merluza de Cola</t>
  </si>
  <si>
    <t>En especies Pelágicas con red de cerco</t>
  </si>
  <si>
    <t>En especies Demersales con red de arrastre o espinel</t>
  </si>
  <si>
    <t>En pesca de Camarón Nailon con red de arrstre</t>
  </si>
  <si>
    <t>En Pesca de Langostino Amarillo con red de arrastre</t>
  </si>
  <si>
    <t>En Pesca de Langostino Colorado con red de arrastre</t>
  </si>
  <si>
    <t>En Pesca de otras especies con cualquier arte o aparejo</t>
  </si>
  <si>
    <t>Desde la fecha de publicación en el Diario Oficial hasta el 31 de Diciembre de 2007, ambas fechas inclusive; en el Area Marítima comprendida fuera de las Unidades de Pesquería de estas especies</t>
  </si>
  <si>
    <t>Normativa Asociada ( DE 1519-2006, DE 702-2007, DE 907-2007 )</t>
  </si>
  <si>
    <t>Normativa Asociada ( DE 1515-2006, DE 1527-2006, DE 906-2007 )</t>
  </si>
  <si>
    <t>Normativa Asociada ( DE 1518-2006, DE 501-2007, DE 982-2007 )</t>
  </si>
  <si>
    <t>Normativa Asociada ( DE 1512-2006, DE 624-2007, DE 624-2007 )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</si>
</sst>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0.000"/>
    <numFmt numFmtId="181" formatCode="0.0000"/>
    <numFmt numFmtId="182" formatCode="0.000000"/>
    <numFmt numFmtId="183" formatCode="0.00000"/>
    <numFmt numFmtId="184" formatCode="#,##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d\ &quot;de&quot;\ mmmm\ &quot;de&quot;\ yyyy"/>
    <numFmt numFmtId="189" formatCode="#,##0.0000"/>
    <numFmt numFmtId="190" formatCode="#,##0.0000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0_ ;\-#,##0.0000\ "/>
  </numFmts>
  <fonts count="8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18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sz val="11"/>
      <color indexed="18"/>
      <name val="Arial"/>
      <family val="2"/>
    </font>
    <font>
      <sz val="12"/>
      <color indexed="55"/>
      <name val="Arial"/>
      <family val="2"/>
    </font>
    <font>
      <b/>
      <sz val="14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16"/>
      <color indexed="56"/>
      <name val="Arial"/>
      <family val="2"/>
    </font>
    <font>
      <sz val="11"/>
      <color indexed="56"/>
      <name val="Arial"/>
      <family val="2"/>
    </font>
    <font>
      <u val="single"/>
      <sz val="8"/>
      <color indexed="12"/>
      <name val="Arial"/>
      <family val="2"/>
    </font>
    <font>
      <b/>
      <sz val="2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3"/>
      <name val="Arial"/>
      <family val="2"/>
    </font>
    <font>
      <sz val="14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  <font>
      <b/>
      <sz val="14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4"/>
      <color rgb="FF002060"/>
      <name val="Arial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0"/>
      <color rgb="FFFF0000"/>
      <name val="Arial"/>
      <family val="2"/>
    </font>
    <font>
      <b/>
      <sz val="8"/>
      <color theme="3" tint="-0.24997000396251678"/>
      <name val="Arial"/>
      <family val="2"/>
    </font>
    <font>
      <b/>
      <sz val="16"/>
      <color theme="3"/>
      <name val="Arial"/>
      <family val="2"/>
    </font>
    <font>
      <sz val="11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33" borderId="10" xfId="53" applyFont="1" applyFill="1" applyBorder="1" applyAlignment="1" applyProtection="1">
      <alignment horizontal="center"/>
      <protection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6" fillId="0" borderId="0" xfId="53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7" fillId="0" borderId="0" xfId="53" applyFont="1" applyBorder="1" applyAlignment="1" applyProtection="1">
      <alignment/>
      <protection/>
    </xf>
    <xf numFmtId="3" fontId="17" fillId="0" borderId="0" xfId="53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53" applyBorder="1" applyAlignment="1" applyProtection="1">
      <alignment/>
      <protection/>
    </xf>
    <xf numFmtId="3" fontId="16" fillId="0" borderId="0" xfId="53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15" fillId="34" borderId="0" xfId="0" applyFont="1" applyFill="1" applyAlignment="1">
      <alignment horizontal="center"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3" fontId="10" fillId="0" borderId="0" xfId="0" applyNumberFormat="1" applyFont="1" applyBorder="1" applyAlignment="1">
      <alignment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3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2" fillId="0" borderId="12" xfId="0" applyFont="1" applyBorder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3" fontId="72" fillId="0" borderId="0" xfId="0" applyNumberFormat="1" applyFont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3" fillId="0" borderId="13" xfId="0" applyFont="1" applyBorder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3" fontId="73" fillId="0" borderId="0" xfId="0" applyNumberFormat="1" applyFont="1" applyAlignment="1" applyProtection="1">
      <alignment/>
      <protection/>
    </xf>
    <xf numFmtId="0" fontId="73" fillId="0" borderId="14" xfId="0" applyFont="1" applyBorder="1" applyAlignment="1" applyProtection="1">
      <alignment/>
      <protection/>
    </xf>
    <xf numFmtId="0" fontId="72" fillId="0" borderId="13" xfId="0" applyFont="1" applyBorder="1" applyAlignment="1" applyProtection="1">
      <alignment/>
      <protection/>
    </xf>
    <xf numFmtId="0" fontId="72" fillId="0" borderId="15" xfId="0" applyFont="1" applyBorder="1" applyAlignment="1" applyProtection="1">
      <alignment/>
      <protection/>
    </xf>
    <xf numFmtId="0" fontId="70" fillId="0" borderId="0" xfId="0" applyFont="1" applyAlignment="1">
      <alignment/>
    </xf>
    <xf numFmtId="3" fontId="70" fillId="0" borderId="0" xfId="0" applyNumberFormat="1" applyFont="1" applyAlignment="1">
      <alignment/>
    </xf>
    <xf numFmtId="3" fontId="71" fillId="0" borderId="0" xfId="0" applyNumberFormat="1" applyFont="1" applyAlignment="1" applyProtection="1">
      <alignment/>
      <protection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2" xfId="0" applyFont="1" applyBorder="1" applyAlignment="1">
      <alignment/>
    </xf>
    <xf numFmtId="3" fontId="73" fillId="0" borderId="0" xfId="0" applyNumberFormat="1" applyFont="1" applyAlignment="1">
      <alignment/>
    </xf>
    <xf numFmtId="0" fontId="73" fillId="0" borderId="13" xfId="0" applyFont="1" applyBorder="1" applyAlignment="1">
      <alignment/>
    </xf>
    <xf numFmtId="0" fontId="72" fillId="0" borderId="13" xfId="0" applyFont="1" applyBorder="1" applyAlignment="1">
      <alignment/>
    </xf>
    <xf numFmtId="3" fontId="72" fillId="0" borderId="0" xfId="0" applyNumberFormat="1" applyFont="1" applyAlignment="1">
      <alignment/>
    </xf>
    <xf numFmtId="0" fontId="73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5" xfId="0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3" fontId="74" fillId="0" borderId="0" xfId="0" applyNumberFormat="1" applyFont="1" applyAlignment="1">
      <alignment/>
    </xf>
    <xf numFmtId="3" fontId="75" fillId="0" borderId="0" xfId="0" applyNumberFormat="1" applyFont="1" applyAlignment="1" applyProtection="1">
      <alignment/>
      <protection/>
    </xf>
    <xf numFmtId="0" fontId="73" fillId="0" borderId="12" xfId="0" applyFont="1" applyBorder="1" applyAlignment="1">
      <alignment/>
    </xf>
    <xf numFmtId="0" fontId="71" fillId="0" borderId="0" xfId="0" applyFont="1" applyAlignment="1">
      <alignment/>
    </xf>
    <xf numFmtId="0" fontId="73" fillId="0" borderId="12" xfId="0" applyFont="1" applyBorder="1" applyAlignment="1" applyProtection="1">
      <alignment/>
      <protection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7" fillId="0" borderId="0" xfId="0" applyFont="1" applyAlignment="1">
      <alignment/>
    </xf>
    <xf numFmtId="0" fontId="77" fillId="0" borderId="12" xfId="0" applyFont="1" applyBorder="1" applyAlignment="1">
      <alignment/>
    </xf>
    <xf numFmtId="0" fontId="77" fillId="0" borderId="0" xfId="0" applyFont="1" applyBorder="1" applyAlignment="1">
      <alignment/>
    </xf>
    <xf numFmtId="3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8" fillId="0" borderId="13" xfId="0" applyFont="1" applyBorder="1" applyAlignment="1">
      <alignment/>
    </xf>
    <xf numFmtId="0" fontId="78" fillId="0" borderId="0" xfId="0" applyFont="1" applyBorder="1" applyAlignment="1">
      <alignment/>
    </xf>
    <xf numFmtId="3" fontId="78" fillId="0" borderId="0" xfId="0" applyNumberFormat="1" applyFont="1" applyAlignment="1">
      <alignment/>
    </xf>
    <xf numFmtId="0" fontId="78" fillId="0" borderId="12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12" xfId="0" applyFont="1" applyBorder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7" fillId="0" borderId="14" xfId="0" applyFont="1" applyBorder="1" applyAlignment="1">
      <alignment/>
    </xf>
    <xf numFmtId="3" fontId="77" fillId="0" borderId="0" xfId="0" applyNumberFormat="1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3" fontId="76" fillId="0" borderId="0" xfId="0" applyNumberFormat="1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78" fillId="0" borderId="13" xfId="0" applyFont="1" applyBorder="1" applyAlignment="1" applyProtection="1">
      <alignment/>
      <protection/>
    </xf>
    <xf numFmtId="3" fontId="78" fillId="0" borderId="0" xfId="0" applyNumberFormat="1" applyFont="1" applyAlignment="1" applyProtection="1">
      <alignment/>
      <protection/>
    </xf>
    <xf numFmtId="0" fontId="78" fillId="0" borderId="12" xfId="0" applyFont="1" applyBorder="1" applyAlignment="1" applyProtection="1">
      <alignment/>
      <protection/>
    </xf>
    <xf numFmtId="0" fontId="80" fillId="0" borderId="16" xfId="0" applyFont="1" applyBorder="1" applyAlignment="1" applyProtection="1">
      <alignment/>
      <protection/>
    </xf>
    <xf numFmtId="0" fontId="80" fillId="0" borderId="12" xfId="0" applyFont="1" applyBorder="1" applyAlignment="1" applyProtection="1">
      <alignment/>
      <protection/>
    </xf>
    <xf numFmtId="0" fontId="77" fillId="0" borderId="13" xfId="0" applyFont="1" applyBorder="1" applyAlignment="1" applyProtection="1">
      <alignment/>
      <protection/>
    </xf>
    <xf numFmtId="0" fontId="77" fillId="0" borderId="15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178" fontId="77" fillId="0" borderId="0" xfId="0" applyNumberFormat="1" applyFont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6" fillId="0" borderId="0" xfId="0" applyFont="1" applyFill="1" applyAlignment="1">
      <alignment/>
    </xf>
    <xf numFmtId="0" fontId="77" fillId="0" borderId="14" xfId="0" applyFont="1" applyBorder="1" applyAlignment="1" applyProtection="1">
      <alignment/>
      <protection/>
    </xf>
    <xf numFmtId="0" fontId="78" fillId="0" borderId="14" xfId="0" applyFont="1" applyBorder="1" applyAlignment="1" applyProtection="1">
      <alignment/>
      <protection/>
    </xf>
    <xf numFmtId="0" fontId="77" fillId="0" borderId="15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3" fontId="82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0" fontId="77" fillId="0" borderId="0" xfId="0" applyFont="1" applyAlignment="1">
      <alignment horizontal="right"/>
    </xf>
    <xf numFmtId="0" fontId="83" fillId="0" borderId="0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3" fontId="82" fillId="0" borderId="0" xfId="0" applyNumberFormat="1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178" fontId="78" fillId="0" borderId="0" xfId="0" applyNumberFormat="1" applyFont="1" applyAlignment="1" applyProtection="1">
      <alignment/>
      <protection/>
    </xf>
    <xf numFmtId="178" fontId="77" fillId="0" borderId="0" xfId="0" applyNumberFormat="1" applyFont="1" applyAlignment="1" applyProtection="1">
      <alignment/>
      <protection/>
    </xf>
    <xf numFmtId="4" fontId="78" fillId="0" borderId="0" xfId="0" applyNumberFormat="1" applyFont="1" applyAlignment="1" applyProtection="1">
      <alignment/>
      <protection/>
    </xf>
    <xf numFmtId="4" fontId="77" fillId="0" borderId="0" xfId="0" applyNumberFormat="1" applyFont="1" applyAlignment="1" applyProtection="1">
      <alignment/>
      <protection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/>
    </xf>
    <xf numFmtId="4" fontId="77" fillId="0" borderId="0" xfId="0" applyNumberFormat="1" applyFont="1" applyAlignment="1">
      <alignment/>
    </xf>
    <xf numFmtId="4" fontId="76" fillId="0" borderId="0" xfId="0" applyNumberFormat="1" applyFont="1" applyAlignment="1" applyProtection="1">
      <alignment/>
      <protection/>
    </xf>
    <xf numFmtId="4" fontId="1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4" fontId="82" fillId="0" borderId="0" xfId="0" applyNumberFormat="1" applyFont="1" applyAlignment="1" applyProtection="1">
      <alignment/>
      <protection/>
    </xf>
    <xf numFmtId="178" fontId="8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3" fillId="0" borderId="0" xfId="0" applyFont="1" applyAlignment="1">
      <alignment/>
    </xf>
    <xf numFmtId="184" fontId="78" fillId="0" borderId="0" xfId="0" applyNumberFormat="1" applyFont="1" applyAlignment="1">
      <alignment/>
    </xf>
    <xf numFmtId="184" fontId="77" fillId="0" borderId="0" xfId="0" applyNumberFormat="1" applyFont="1" applyAlignment="1">
      <alignment/>
    </xf>
    <xf numFmtId="0" fontId="77" fillId="0" borderId="11" xfId="0" applyFont="1" applyBorder="1" applyAlignment="1">
      <alignment/>
    </xf>
    <xf numFmtId="0" fontId="78" fillId="0" borderId="11" xfId="0" applyFont="1" applyBorder="1" applyAlignment="1">
      <alignment/>
    </xf>
    <xf numFmtId="3" fontId="77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/>
    </xf>
    <xf numFmtId="184" fontId="76" fillId="0" borderId="0" xfId="0" applyNumberFormat="1" applyFont="1" applyAlignment="1">
      <alignment/>
    </xf>
    <xf numFmtId="189" fontId="78" fillId="0" borderId="0" xfId="0" applyNumberFormat="1" applyFont="1" applyAlignment="1" applyProtection="1">
      <alignment/>
      <protection/>
    </xf>
    <xf numFmtId="190" fontId="78" fillId="0" borderId="0" xfId="0" applyNumberFormat="1" applyFont="1" applyAlignment="1" applyProtection="1">
      <alignment/>
      <protection/>
    </xf>
    <xf numFmtId="190" fontId="77" fillId="0" borderId="0" xfId="0" applyNumberFormat="1" applyFont="1" applyAlignment="1" applyProtection="1">
      <alignment/>
      <protection/>
    </xf>
    <xf numFmtId="194" fontId="78" fillId="0" borderId="0" xfId="42" applyNumberFormat="1" applyFont="1" applyAlignment="1" applyProtection="1">
      <alignment/>
      <protection/>
    </xf>
    <xf numFmtId="181" fontId="78" fillId="0" borderId="0" xfId="0" applyNumberFormat="1" applyFont="1" applyAlignment="1" applyProtection="1">
      <alignment/>
      <protection/>
    </xf>
    <xf numFmtId="181" fontId="77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178" fontId="78" fillId="0" borderId="0" xfId="0" applyNumberFormat="1" applyFont="1" applyAlignment="1">
      <alignment/>
    </xf>
    <xf numFmtId="3" fontId="78" fillId="0" borderId="0" xfId="0" applyNumberFormat="1" applyFont="1" applyAlignment="1">
      <alignment horizontal="right"/>
    </xf>
    <xf numFmtId="3" fontId="84" fillId="0" borderId="0" xfId="0" applyNumberFormat="1" applyFont="1" applyAlignment="1">
      <alignment horizontal="right"/>
    </xf>
    <xf numFmtId="178" fontId="76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34" borderId="0" xfId="53" applyFont="1" applyFill="1" applyBorder="1" applyAlignment="1" applyProtection="1">
      <alignment horizontal="center" vertical="center"/>
      <protection/>
    </xf>
    <xf numFmtId="3" fontId="85" fillId="0" borderId="0" xfId="0" applyNumberFormat="1" applyFont="1" applyAlignment="1">
      <alignment/>
    </xf>
    <xf numFmtId="0" fontId="16" fillId="0" borderId="0" xfId="53" applyFont="1" applyAlignment="1" applyProtection="1">
      <alignment/>
      <protection/>
    </xf>
    <xf numFmtId="3" fontId="16" fillId="0" borderId="0" xfId="53" applyNumberFormat="1" applyFont="1" applyAlignment="1" applyProtection="1">
      <alignment/>
      <protection/>
    </xf>
    <xf numFmtId="0" fontId="19" fillId="34" borderId="0" xfId="0" applyFont="1" applyFill="1" applyAlignment="1" applyProtection="1">
      <alignment horizontal="center"/>
      <protection/>
    </xf>
    <xf numFmtId="0" fontId="86" fillId="34" borderId="0" xfId="0" applyFont="1" applyFill="1" applyAlignment="1" applyProtection="1">
      <alignment horizontal="center"/>
      <protection/>
    </xf>
    <xf numFmtId="0" fontId="87" fillId="34" borderId="0" xfId="0" applyFont="1" applyFill="1" applyAlignment="1" applyProtection="1">
      <alignment horizontal="center" vertical="center" wrapText="1"/>
      <protection/>
    </xf>
    <xf numFmtId="0" fontId="12" fillId="35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34" borderId="0" xfId="53" applyFont="1" applyFill="1" applyAlignment="1" applyProtection="1">
      <alignment horizontal="center"/>
      <protection/>
    </xf>
    <xf numFmtId="0" fontId="73" fillId="35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0" fillId="34" borderId="0" xfId="0" applyFont="1" applyFill="1" applyAlignment="1" applyProtection="1">
      <alignment horizontal="center"/>
      <protection/>
    </xf>
    <xf numFmtId="0" fontId="20" fillId="34" borderId="0" xfId="0" applyFont="1" applyFill="1" applyAlignment="1" applyProtection="1">
      <alignment horizontal="center"/>
      <protection/>
    </xf>
    <xf numFmtId="0" fontId="18" fillId="34" borderId="0" xfId="0" applyFont="1" applyFill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78" fillId="35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8" fillId="0" borderId="0" xfId="53" applyFont="1" applyAlignment="1" applyProtection="1">
      <alignment horizontal="center"/>
      <protection/>
    </xf>
    <xf numFmtId="0" fontId="78" fillId="35" borderId="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Alignment="1" applyProtection="1">
      <alignment horizontal="center" wrapText="1"/>
      <protection/>
    </xf>
    <xf numFmtId="0" fontId="78" fillId="35" borderId="0" xfId="0" applyFont="1" applyFill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/>
      <protection/>
    </xf>
    <xf numFmtId="0" fontId="72" fillId="34" borderId="0" xfId="0" applyFont="1" applyFill="1" applyAlignment="1" applyProtection="1">
      <alignment horizontal="center" vertical="center" wrapText="1"/>
      <protection/>
    </xf>
    <xf numFmtId="0" fontId="51" fillId="0" borderId="0" xfId="53" applyFont="1" applyBorder="1" applyAlignment="1" applyProtection="1">
      <alignment/>
      <protection/>
    </xf>
    <xf numFmtId="0" fontId="51" fillId="0" borderId="0" xfId="53" applyFont="1" applyAlignment="1" applyProtection="1">
      <alignment/>
      <protection/>
    </xf>
    <xf numFmtId="3" fontId="51" fillId="0" borderId="0" xfId="53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1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8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4.jpeg" /><Relationship Id="rId3" Type="http://schemas.openxmlformats.org/officeDocument/2006/relationships/image" Target="../media/image6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1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18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10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1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6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6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17.jpeg" /><Relationship Id="rId3" Type="http://schemas.openxmlformats.org/officeDocument/2006/relationships/image" Target="../media/image10.jpeg" /><Relationship Id="rId4" Type="http://schemas.openxmlformats.org/officeDocument/2006/relationships/image" Target="../media/image25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1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3.jpeg" /><Relationship Id="rId3" Type="http://schemas.openxmlformats.org/officeDocument/2006/relationships/image" Target="../media/image2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6</xdr:row>
      <xdr:rowOff>133350</xdr:rowOff>
    </xdr:from>
    <xdr:to>
      <xdr:col>15</xdr:col>
      <xdr:colOff>161925</xdr:colOff>
      <xdr:row>8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14575" y="990600"/>
          <a:ext cx="5619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47625</xdr:colOff>
      <xdr:row>8</xdr:row>
      <xdr:rowOff>104775</xdr:rowOff>
    </xdr:from>
    <xdr:to>
      <xdr:col>15</xdr:col>
      <xdr:colOff>123825</xdr:colOff>
      <xdr:row>9</xdr:row>
      <xdr:rowOff>76200</xdr:rowOff>
    </xdr:to>
    <xdr:pic>
      <xdr:nvPicPr>
        <xdr:cNvPr id="2" name="Picture 20" descr="Engraulis_ringens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247775"/>
          <a:ext cx="6191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9</xdr:row>
      <xdr:rowOff>38100</xdr:rowOff>
    </xdr:from>
    <xdr:to>
      <xdr:col>16</xdr:col>
      <xdr:colOff>57150</xdr:colOff>
      <xdr:row>10</xdr:row>
      <xdr:rowOff>47625</xdr:rowOff>
    </xdr:to>
    <xdr:pic>
      <xdr:nvPicPr>
        <xdr:cNvPr id="3" name="Picture 21" descr="Sardinops_sagax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52675" y="1323975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12</xdr:row>
      <xdr:rowOff>133350</xdr:rowOff>
    </xdr:from>
    <xdr:to>
      <xdr:col>16</xdr:col>
      <xdr:colOff>0</xdr:colOff>
      <xdr:row>14</xdr:row>
      <xdr:rowOff>66675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>
          <a:clrChange>
            <a:clrFrom>
              <a:srgbClr val="848284"/>
            </a:clrFrom>
            <a:clrTo>
              <a:srgbClr val="848284">
                <a:alpha val="0"/>
              </a:srgbClr>
            </a:clrTo>
          </a:clrChange>
        </a:blip>
        <a:stretch>
          <a:fillRect/>
        </a:stretch>
      </xdr:blipFill>
      <xdr:spPr>
        <a:xfrm>
          <a:off x="2228850" y="1866900"/>
          <a:ext cx="6667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133350</xdr:rowOff>
    </xdr:from>
    <xdr:to>
      <xdr:col>15</xdr:col>
      <xdr:colOff>114300</xdr:colOff>
      <xdr:row>16</xdr:row>
      <xdr:rowOff>28575</xdr:rowOff>
    </xdr:to>
    <xdr:pic>
      <xdr:nvPicPr>
        <xdr:cNvPr id="5" name="Picture 26" descr="Besugo&#10;Chilean cardinalfish&#10;Epigonus crassicaudu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52675" y="21717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16</xdr:row>
      <xdr:rowOff>133350</xdr:rowOff>
    </xdr:from>
    <xdr:to>
      <xdr:col>15</xdr:col>
      <xdr:colOff>114300</xdr:colOff>
      <xdr:row>18</xdr:row>
      <xdr:rowOff>85725</xdr:rowOff>
    </xdr:to>
    <xdr:pic>
      <xdr:nvPicPr>
        <xdr:cNvPr id="6" name="Picture 27" descr="Camarón nailon&#10;Chilean nylon shrimp&#10;Heterocarpus reed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33600" y="247650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19</xdr:row>
      <xdr:rowOff>0</xdr:rowOff>
    </xdr:from>
    <xdr:to>
      <xdr:col>16</xdr:col>
      <xdr:colOff>95250</xdr:colOff>
      <xdr:row>20</xdr:row>
      <xdr:rowOff>85725</xdr:rowOff>
    </xdr:to>
    <xdr:pic>
      <xdr:nvPicPr>
        <xdr:cNvPr id="7" name="Picture 28" descr="Congrio dorado&#10;Golden kingclip&#10;Genypterus blacode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9325" y="2771775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25</xdr:row>
      <xdr:rowOff>0</xdr:rowOff>
    </xdr:from>
    <xdr:to>
      <xdr:col>15</xdr:col>
      <xdr:colOff>133350</xdr:colOff>
      <xdr:row>26</xdr:row>
      <xdr:rowOff>66675</xdr:rowOff>
    </xdr:to>
    <xdr:pic>
      <xdr:nvPicPr>
        <xdr:cNvPr id="8" name="Picture 29" descr="Jurel&#10;Jack mackerel&#10;Trachurus s. murphyi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24100" y="36671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15</xdr:col>
      <xdr:colOff>142875</xdr:colOff>
      <xdr:row>28</xdr:row>
      <xdr:rowOff>38100</xdr:rowOff>
    </xdr:to>
    <xdr:pic>
      <xdr:nvPicPr>
        <xdr:cNvPr id="9" name="Picture 30" descr="Langostino amarillo&#10;Chilean yellow prawn&#10;Cervimunida john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52675" y="39719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171450</xdr:colOff>
      <xdr:row>13</xdr:row>
      <xdr:rowOff>0</xdr:rowOff>
    </xdr:from>
    <xdr:to>
      <xdr:col>37</xdr:col>
      <xdr:colOff>47625</xdr:colOff>
      <xdr:row>14</xdr:row>
      <xdr:rowOff>76200</xdr:rowOff>
    </xdr:to>
    <xdr:pic>
      <xdr:nvPicPr>
        <xdr:cNvPr id="10" name="Picture 32" descr="Merluza común&#10;Chilean hake&#10;Merluccius gayi gay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43625" y="1895475"/>
          <a:ext cx="600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17</xdr:row>
      <xdr:rowOff>19050</xdr:rowOff>
    </xdr:from>
    <xdr:to>
      <xdr:col>37</xdr:col>
      <xdr:colOff>38100</xdr:colOff>
      <xdr:row>18</xdr:row>
      <xdr:rowOff>76200</xdr:rowOff>
    </xdr:to>
    <xdr:pic>
      <xdr:nvPicPr>
        <xdr:cNvPr id="11" name="Picture 33" descr="Merluza de tres aletas&#10;Southern blue whiting&#10;Micromesistius australi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67425" y="2505075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15</xdr:row>
      <xdr:rowOff>9525</xdr:rowOff>
    </xdr:from>
    <xdr:to>
      <xdr:col>37</xdr:col>
      <xdr:colOff>114300</xdr:colOff>
      <xdr:row>16</xdr:row>
      <xdr:rowOff>85725</xdr:rowOff>
    </xdr:to>
    <xdr:pic>
      <xdr:nvPicPr>
        <xdr:cNvPr id="12" name="Picture 34" descr="Merluza de cola&#10;Hoki&#10;Macruronus magellanicu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57900" y="2190750"/>
          <a:ext cx="752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152400</xdr:colOff>
      <xdr:row>20</xdr:row>
      <xdr:rowOff>104775</xdr:rowOff>
    </xdr:from>
    <xdr:to>
      <xdr:col>37</xdr:col>
      <xdr:colOff>19050</xdr:colOff>
      <xdr:row>21</xdr:row>
      <xdr:rowOff>152400</xdr:rowOff>
    </xdr:to>
    <xdr:pic>
      <xdr:nvPicPr>
        <xdr:cNvPr id="13" name="Picture 35" descr="Merluza del sur&#10;Antarctic hake&#10;Merluccius australi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rot="19726074">
          <a:off x="5943600" y="3019425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</xdr:row>
      <xdr:rowOff>57150</xdr:rowOff>
    </xdr:from>
    <xdr:to>
      <xdr:col>36</xdr:col>
      <xdr:colOff>76200</xdr:colOff>
      <xdr:row>10</xdr:row>
      <xdr:rowOff>76200</xdr:rowOff>
    </xdr:to>
    <xdr:pic>
      <xdr:nvPicPr>
        <xdr:cNvPr id="14" name="Picture 40" descr="Langostino colorado&#10;Chilean red prawn&#10;Pleuroncodes monodo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10300" y="120015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11</xdr:row>
      <xdr:rowOff>76200</xdr:rowOff>
    </xdr:from>
    <xdr:to>
      <xdr:col>16</xdr:col>
      <xdr:colOff>47625</xdr:colOff>
      <xdr:row>12</xdr:row>
      <xdr:rowOff>66675</xdr:rowOff>
    </xdr:to>
    <xdr:pic>
      <xdr:nvPicPr>
        <xdr:cNvPr id="15" name="Picture 42" descr="Sardina común&#10;Chilean herring&#10;Strangomera bentincki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57450" y="1647825"/>
          <a:ext cx="485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0</xdr:rowOff>
    </xdr:from>
    <xdr:to>
      <xdr:col>15</xdr:col>
      <xdr:colOff>85725</xdr:colOff>
      <xdr:row>11</xdr:row>
      <xdr:rowOff>104775</xdr:rowOff>
    </xdr:to>
    <xdr:pic>
      <xdr:nvPicPr>
        <xdr:cNvPr id="16" name="Picture 43" descr="Engraulis_ringens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571625"/>
          <a:ext cx="6191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20</xdr:row>
      <xdr:rowOff>104775</xdr:rowOff>
    </xdr:from>
    <xdr:to>
      <xdr:col>14</xdr:col>
      <xdr:colOff>161925</xdr:colOff>
      <xdr:row>22</xdr:row>
      <xdr:rowOff>0</xdr:rowOff>
    </xdr:to>
    <xdr:pic>
      <xdr:nvPicPr>
        <xdr:cNvPr id="17" name="Picture 44" descr="Eriz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09825" y="301942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22</xdr:row>
      <xdr:rowOff>114300</xdr:rowOff>
    </xdr:from>
    <xdr:to>
      <xdr:col>15</xdr:col>
      <xdr:colOff>19050</xdr:colOff>
      <xdr:row>24</xdr:row>
      <xdr:rowOff>57150</xdr:rowOff>
    </xdr:to>
    <xdr:pic>
      <xdr:nvPicPr>
        <xdr:cNvPr id="18" name="Picture 45" descr="gamba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33625" y="333375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123825</xdr:colOff>
      <xdr:row>10</xdr:row>
      <xdr:rowOff>133350</xdr:rowOff>
    </xdr:from>
    <xdr:to>
      <xdr:col>36</xdr:col>
      <xdr:colOff>19050</xdr:colOff>
      <xdr:row>12</xdr:row>
      <xdr:rowOff>9525</xdr:rowOff>
    </xdr:to>
    <xdr:pic>
      <xdr:nvPicPr>
        <xdr:cNvPr id="19" name="Picture 53" descr="REC26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76975" y="156210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133350</xdr:colOff>
      <xdr:row>25</xdr:row>
      <xdr:rowOff>123825</xdr:rowOff>
    </xdr:from>
    <xdr:to>
      <xdr:col>36</xdr:col>
      <xdr:colOff>85725</xdr:colOff>
      <xdr:row>27</xdr:row>
      <xdr:rowOff>66675</xdr:rowOff>
    </xdr:to>
    <xdr:pic>
      <xdr:nvPicPr>
        <xdr:cNvPr id="20" name="Picture 55" descr="Raya Volantin"/>
        <xdr:cNvPicPr preferRelativeResize="1">
          <a:picLocks noChangeAspect="1"/>
        </xdr:cNvPicPr>
      </xdr:nvPicPr>
      <xdr:blipFill>
        <a:blip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0" y="3790950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0</xdr:colOff>
      <xdr:row>4</xdr:row>
      <xdr:rowOff>114300</xdr:rowOff>
    </xdr:to>
    <xdr:pic>
      <xdr:nvPicPr>
        <xdr:cNvPr id="21" name="Picture 25" descr="top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90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38</xdr:col>
      <xdr:colOff>142875</xdr:colOff>
      <xdr:row>4</xdr:row>
      <xdr:rowOff>85725</xdr:rowOff>
    </xdr:to>
    <xdr:pic>
      <xdr:nvPicPr>
        <xdr:cNvPr id="22" name="Picture 4" descr="top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" y="47625"/>
          <a:ext cx="6943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142875</xdr:colOff>
      <xdr:row>2</xdr:row>
      <xdr:rowOff>76200</xdr:rowOff>
    </xdr:from>
    <xdr:ext cx="3733800" cy="371475"/>
    <xdr:sp>
      <xdr:nvSpPr>
        <xdr:cNvPr id="23" name="Text Box 46"/>
        <xdr:cNvSpPr txBox="1">
          <a:spLocks noChangeArrowheads="1"/>
        </xdr:cNvSpPr>
      </xdr:nvSpPr>
      <xdr:spPr>
        <a:xfrm>
          <a:off x="3219450" y="361950"/>
          <a:ext cx="3733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CUOTAS DE CAPTURA 2007</a:t>
          </a:r>
        </a:p>
      </xdr:txBody>
    </xdr:sp>
    <xdr:clientData/>
  </xdr:oneCellAnchor>
  <xdr:twoCellAnchor editAs="oneCell">
    <xdr:from>
      <xdr:col>33</xdr:col>
      <xdr:colOff>38100</xdr:colOff>
      <xdr:row>6</xdr:row>
      <xdr:rowOff>133350</xdr:rowOff>
    </xdr:from>
    <xdr:to>
      <xdr:col>36</xdr:col>
      <xdr:colOff>0</xdr:colOff>
      <xdr:row>8</xdr:row>
      <xdr:rowOff>47625</xdr:rowOff>
    </xdr:to>
    <xdr:pic>
      <xdr:nvPicPr>
        <xdr:cNvPr id="24" name="Picture 30" descr="Langostino amarillo&#10;Chilean yellow prawn&#10;Cervimunida john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20230382">
          <a:off x="6010275" y="9906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7</xdr:row>
      <xdr:rowOff>19050</xdr:rowOff>
    </xdr:from>
    <xdr:to>
      <xdr:col>37</xdr:col>
      <xdr:colOff>171450</xdr:colOff>
      <xdr:row>8</xdr:row>
      <xdr:rowOff>114300</xdr:rowOff>
    </xdr:to>
    <xdr:pic>
      <xdr:nvPicPr>
        <xdr:cNvPr id="25" name="Picture 27" descr="Camarón nailon&#10;Chilean nylon shrimp&#10;Heterocarpus reed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19646945">
          <a:off x="6172200" y="1019175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123825</xdr:colOff>
      <xdr:row>23</xdr:row>
      <xdr:rowOff>66675</xdr:rowOff>
    </xdr:from>
    <xdr:to>
      <xdr:col>38</xdr:col>
      <xdr:colOff>152400</xdr:colOff>
      <xdr:row>25</xdr:row>
      <xdr:rowOff>0</xdr:rowOff>
    </xdr:to>
    <xdr:pic>
      <xdr:nvPicPr>
        <xdr:cNvPr id="26" name="Picture 34" descr="Merluza de cola&#10;Hoki&#10;Macruronus magellanicus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9995578">
          <a:off x="6276975" y="3429000"/>
          <a:ext cx="752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152400</xdr:colOff>
      <xdr:row>23</xdr:row>
      <xdr:rowOff>123825</xdr:rowOff>
    </xdr:from>
    <xdr:to>
      <xdr:col>36</xdr:col>
      <xdr:colOff>28575</xdr:colOff>
      <xdr:row>25</xdr:row>
      <xdr:rowOff>38100</xdr:rowOff>
    </xdr:to>
    <xdr:pic>
      <xdr:nvPicPr>
        <xdr:cNvPr id="27" name="Picture 32" descr="Merluza común&#10;Chilean hake&#10;Merluccius gayi gayi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285463">
          <a:off x="5943600" y="3486150"/>
          <a:ext cx="600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371475</xdr:colOff>
      <xdr:row>2</xdr:row>
      <xdr:rowOff>152400</xdr:rowOff>
    </xdr:from>
    <xdr:to>
      <xdr:col>28</xdr:col>
      <xdr:colOff>1143000</xdr:colOff>
      <xdr:row>8</xdr:row>
      <xdr:rowOff>133350</xdr:rowOff>
    </xdr:to>
    <xdr:pic>
      <xdr:nvPicPr>
        <xdr:cNvPr id="2" name="Picture 6" descr="gamb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225" y="476250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3</xdr:row>
      <xdr:rowOff>19050</xdr:rowOff>
    </xdr:from>
    <xdr:to>
      <xdr:col>28</xdr:col>
      <xdr:colOff>1600200</xdr:colOff>
      <xdr:row>7</xdr:row>
      <xdr:rowOff>19050</xdr:rowOff>
    </xdr:to>
    <xdr:pic>
      <xdr:nvPicPr>
        <xdr:cNvPr id="2" name="Picture 4" descr="Trachurus s murphy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7218" b="22515"/>
        <a:stretch>
          <a:fillRect/>
        </a:stretch>
      </xdr:blipFill>
      <xdr:spPr>
        <a:xfrm>
          <a:off x="5553075" y="504825"/>
          <a:ext cx="2571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295275</xdr:colOff>
      <xdr:row>1</xdr:row>
      <xdr:rowOff>161925</xdr:rowOff>
    </xdr:from>
    <xdr:to>
      <xdr:col>28</xdr:col>
      <xdr:colOff>1390650</xdr:colOff>
      <xdr:row>7</xdr:row>
      <xdr:rowOff>133350</xdr:rowOff>
    </xdr:to>
    <xdr:pic>
      <xdr:nvPicPr>
        <xdr:cNvPr id="2" name="Picture 4" descr="cervimunida_john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15025" y="323850"/>
          <a:ext cx="2000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104775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295275</xdr:colOff>
      <xdr:row>1</xdr:row>
      <xdr:rowOff>161925</xdr:rowOff>
    </xdr:from>
    <xdr:to>
      <xdr:col>29</xdr:col>
      <xdr:colOff>295275</xdr:colOff>
      <xdr:row>7</xdr:row>
      <xdr:rowOff>133350</xdr:rowOff>
    </xdr:to>
    <xdr:pic>
      <xdr:nvPicPr>
        <xdr:cNvPr id="2" name="Picture 4" descr="cervimunida_john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76975" y="32385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47625</xdr:rowOff>
    </xdr:from>
    <xdr:to>
      <xdr:col>31</xdr:col>
      <xdr:colOff>28575</xdr:colOff>
      <xdr:row>4</xdr:row>
      <xdr:rowOff>123825</xdr:rowOff>
    </xdr:to>
    <xdr:pic>
      <xdr:nvPicPr>
        <xdr:cNvPr id="3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342900</xdr:colOff>
      <xdr:row>1</xdr:row>
      <xdr:rowOff>152400</xdr:rowOff>
    </xdr:from>
    <xdr:to>
      <xdr:col>30</xdr:col>
      <xdr:colOff>342900</xdr:colOff>
      <xdr:row>7</xdr:row>
      <xdr:rowOff>123825</xdr:rowOff>
    </xdr:to>
    <xdr:pic>
      <xdr:nvPicPr>
        <xdr:cNvPr id="4" name="Picture 4" descr="cervimunida_john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124833">
          <a:off x="5229225" y="314325"/>
          <a:ext cx="2000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381000</xdr:colOff>
      <xdr:row>3</xdr:row>
      <xdr:rowOff>85725</xdr:rowOff>
    </xdr:from>
    <xdr:to>
      <xdr:col>31</xdr:col>
      <xdr:colOff>85725</xdr:colOff>
      <xdr:row>8</xdr:row>
      <xdr:rowOff>123825</xdr:rowOff>
    </xdr:to>
    <xdr:pic>
      <xdr:nvPicPr>
        <xdr:cNvPr id="5" name="Picture 4" descr="Heterocarpus_reed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173621">
          <a:off x="6362700" y="571500"/>
          <a:ext cx="2390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285750</xdr:colOff>
      <xdr:row>1</xdr:row>
      <xdr:rowOff>152400</xdr:rowOff>
    </xdr:from>
    <xdr:to>
      <xdr:col>28</xdr:col>
      <xdr:colOff>1009650</xdr:colOff>
      <xdr:row>9</xdr:row>
      <xdr:rowOff>0</xdr:rowOff>
    </xdr:to>
    <xdr:pic>
      <xdr:nvPicPr>
        <xdr:cNvPr id="2" name="Picture 5" descr="Langostino colorado&#10;Chilean red prawn&#10;Pleuroncodes monodon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0" y="314325"/>
          <a:ext cx="1628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219075</xdr:colOff>
      <xdr:row>2</xdr:row>
      <xdr:rowOff>38100</xdr:rowOff>
    </xdr:from>
    <xdr:to>
      <xdr:col>28</xdr:col>
      <xdr:colOff>895350</xdr:colOff>
      <xdr:row>8</xdr:row>
      <xdr:rowOff>76200</xdr:rowOff>
    </xdr:to>
    <xdr:pic>
      <xdr:nvPicPr>
        <xdr:cNvPr id="2" name="Picture 4" descr="REC2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38825" y="361950"/>
          <a:ext cx="1581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723900</xdr:colOff>
      <xdr:row>1</xdr:row>
      <xdr:rowOff>161925</xdr:rowOff>
    </xdr:from>
    <xdr:to>
      <xdr:col>28</xdr:col>
      <xdr:colOff>1628775</xdr:colOff>
      <xdr:row>7</xdr:row>
      <xdr:rowOff>142875</xdr:rowOff>
    </xdr:to>
    <xdr:pic>
      <xdr:nvPicPr>
        <xdr:cNvPr id="2" name="Picture 5" descr="Merluza común&#10;Chilean hake&#10;Merluccius gayi gay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323850"/>
          <a:ext cx="2905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704850</xdr:colOff>
      <xdr:row>2</xdr:row>
      <xdr:rowOff>114300</xdr:rowOff>
    </xdr:from>
    <xdr:to>
      <xdr:col>29</xdr:col>
      <xdr:colOff>66675</xdr:colOff>
      <xdr:row>8</xdr:row>
      <xdr:rowOff>57150</xdr:rowOff>
    </xdr:to>
    <xdr:pic>
      <xdr:nvPicPr>
        <xdr:cNvPr id="2" name="Picture 4" descr="macruronus magellanicu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29225" y="43815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962025</xdr:colOff>
      <xdr:row>2</xdr:row>
      <xdr:rowOff>95250</xdr:rowOff>
    </xdr:from>
    <xdr:to>
      <xdr:col>28</xdr:col>
      <xdr:colOff>1981200</xdr:colOff>
      <xdr:row>7</xdr:row>
      <xdr:rowOff>19050</xdr:rowOff>
    </xdr:to>
    <xdr:pic>
      <xdr:nvPicPr>
        <xdr:cNvPr id="2" name="Picture 4" descr="Micromesistius_australis0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86400" y="419100"/>
          <a:ext cx="3019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714375</xdr:colOff>
      <xdr:row>2</xdr:row>
      <xdr:rowOff>133350</xdr:rowOff>
    </xdr:from>
    <xdr:to>
      <xdr:col>28</xdr:col>
      <xdr:colOff>1914525</xdr:colOff>
      <xdr:row>7</xdr:row>
      <xdr:rowOff>180975</xdr:rowOff>
    </xdr:to>
    <xdr:pic>
      <xdr:nvPicPr>
        <xdr:cNvPr id="2" name="Picture 3" descr="merluza del sur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0" y="457200"/>
          <a:ext cx="3200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47625</xdr:rowOff>
    </xdr:from>
    <xdr:to>
      <xdr:col>29</xdr:col>
      <xdr:colOff>95250</xdr:colOff>
      <xdr:row>4</xdr:row>
      <xdr:rowOff>123825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190500</xdr:colOff>
      <xdr:row>3</xdr:row>
      <xdr:rowOff>19050</xdr:rowOff>
    </xdr:from>
    <xdr:to>
      <xdr:col>28</xdr:col>
      <xdr:colOff>1609725</xdr:colOff>
      <xdr:row>8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0250" y="504825"/>
          <a:ext cx="23241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714375</xdr:colOff>
      <xdr:row>2</xdr:row>
      <xdr:rowOff>133350</xdr:rowOff>
    </xdr:from>
    <xdr:to>
      <xdr:col>28</xdr:col>
      <xdr:colOff>1914525</xdr:colOff>
      <xdr:row>7</xdr:row>
      <xdr:rowOff>180975</xdr:rowOff>
    </xdr:to>
    <xdr:pic>
      <xdr:nvPicPr>
        <xdr:cNvPr id="2" name="Picture 3" descr="merluza del sur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0" y="457200"/>
          <a:ext cx="3200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714375</xdr:colOff>
      <xdr:row>2</xdr:row>
      <xdr:rowOff>133350</xdr:rowOff>
    </xdr:from>
    <xdr:to>
      <xdr:col>28</xdr:col>
      <xdr:colOff>1914525</xdr:colOff>
      <xdr:row>7</xdr:row>
      <xdr:rowOff>180975</xdr:rowOff>
    </xdr:to>
    <xdr:pic>
      <xdr:nvPicPr>
        <xdr:cNvPr id="2" name="Picture 3" descr="merluza del sur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0" y="457200"/>
          <a:ext cx="3200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104775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371475</xdr:colOff>
      <xdr:row>2</xdr:row>
      <xdr:rowOff>152400</xdr:rowOff>
    </xdr:from>
    <xdr:to>
      <xdr:col>27</xdr:col>
      <xdr:colOff>371475</xdr:colOff>
      <xdr:row>8</xdr:row>
      <xdr:rowOff>133350</xdr:rowOff>
    </xdr:to>
    <xdr:pic>
      <xdr:nvPicPr>
        <xdr:cNvPr id="2" name="Picture 6" descr="gamb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225" y="47625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57150</xdr:rowOff>
    </xdr:from>
    <xdr:to>
      <xdr:col>29</xdr:col>
      <xdr:colOff>180975</xdr:colOff>
      <xdr:row>5</xdr:row>
      <xdr:rowOff>66675</xdr:rowOff>
    </xdr:to>
    <xdr:pic>
      <xdr:nvPicPr>
        <xdr:cNvPr id="3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863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466725</xdr:colOff>
      <xdr:row>2</xdr:row>
      <xdr:rowOff>161925</xdr:rowOff>
    </xdr:from>
    <xdr:to>
      <xdr:col>28</xdr:col>
      <xdr:colOff>923925</xdr:colOff>
      <xdr:row>7</xdr:row>
      <xdr:rowOff>152400</xdr:rowOff>
    </xdr:to>
    <xdr:pic>
      <xdr:nvPicPr>
        <xdr:cNvPr id="4" name="Picture 5" descr="Merluza común&#10;Chilean hake&#10;Merluccius gayi gay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521164">
          <a:off x="4991100" y="485775"/>
          <a:ext cx="2457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247650</xdr:colOff>
      <xdr:row>4</xdr:row>
      <xdr:rowOff>85725</xdr:rowOff>
    </xdr:from>
    <xdr:to>
      <xdr:col>29</xdr:col>
      <xdr:colOff>142875</xdr:colOff>
      <xdr:row>9</xdr:row>
      <xdr:rowOff>19050</xdr:rowOff>
    </xdr:to>
    <xdr:pic>
      <xdr:nvPicPr>
        <xdr:cNvPr id="5" name="Picture 4" descr="macruronus magellanicus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463497">
          <a:off x="5867400" y="733425"/>
          <a:ext cx="2847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571500</xdr:colOff>
      <xdr:row>2</xdr:row>
      <xdr:rowOff>104775</xdr:rowOff>
    </xdr:from>
    <xdr:to>
      <xdr:col>28</xdr:col>
      <xdr:colOff>1714500</xdr:colOff>
      <xdr:row>10</xdr:row>
      <xdr:rowOff>85725</xdr:rowOff>
    </xdr:to>
    <xdr:pic>
      <xdr:nvPicPr>
        <xdr:cNvPr id="2" name="Picture 6" descr="Raya Volantin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0" y="428625"/>
          <a:ext cx="2047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5</xdr:row>
      <xdr:rowOff>123825</xdr:rowOff>
    </xdr:from>
    <xdr:to>
      <xdr:col>28</xdr:col>
      <xdr:colOff>1981200</xdr:colOff>
      <xdr:row>9</xdr:row>
      <xdr:rowOff>85725</xdr:rowOff>
    </xdr:to>
    <xdr:pic>
      <xdr:nvPicPr>
        <xdr:cNvPr id="1" name="Picture 4" descr="sardina espanol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29350" y="933450"/>
          <a:ext cx="2276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29</xdr:col>
      <xdr:colOff>85725</xdr:colOff>
      <xdr:row>4</xdr:row>
      <xdr:rowOff>123825</xdr:rowOff>
    </xdr:to>
    <xdr:pic>
      <xdr:nvPicPr>
        <xdr:cNvPr id="2" name="Picture 4" descr="to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790575</xdr:colOff>
      <xdr:row>2</xdr:row>
      <xdr:rowOff>123825</xdr:rowOff>
    </xdr:from>
    <xdr:to>
      <xdr:col>28</xdr:col>
      <xdr:colOff>1181100</xdr:colOff>
      <xdr:row>6</xdr:row>
      <xdr:rowOff>114300</xdr:rowOff>
    </xdr:to>
    <xdr:pic>
      <xdr:nvPicPr>
        <xdr:cNvPr id="3" name="Picture 3" descr="ANCHOV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447675"/>
          <a:ext cx="2390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638175</xdr:colOff>
      <xdr:row>6</xdr:row>
      <xdr:rowOff>28575</xdr:rowOff>
    </xdr:from>
    <xdr:to>
      <xdr:col>28</xdr:col>
      <xdr:colOff>2009775</xdr:colOff>
      <xdr:row>10</xdr:row>
      <xdr:rowOff>0</xdr:rowOff>
    </xdr:to>
    <xdr:pic>
      <xdr:nvPicPr>
        <xdr:cNvPr id="2" name="Picture 4" descr="sardina espanol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57925" y="1000125"/>
          <a:ext cx="2276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819150</xdr:colOff>
      <xdr:row>3</xdr:row>
      <xdr:rowOff>28575</xdr:rowOff>
    </xdr:from>
    <xdr:to>
      <xdr:col>28</xdr:col>
      <xdr:colOff>1209675</xdr:colOff>
      <xdr:row>7</xdr:row>
      <xdr:rowOff>0</xdr:rowOff>
    </xdr:to>
    <xdr:pic>
      <xdr:nvPicPr>
        <xdr:cNvPr id="3" name="Picture 3" descr="ANCHOVE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514350"/>
          <a:ext cx="2390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29</xdr:col>
      <xdr:colOff>104775</xdr:colOff>
      <xdr:row>4</xdr:row>
      <xdr:rowOff>123825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</xdr:row>
      <xdr:rowOff>47625</xdr:rowOff>
    </xdr:from>
    <xdr:to>
      <xdr:col>28</xdr:col>
      <xdr:colOff>1924050</xdr:colOff>
      <xdr:row>8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848284"/>
            </a:clrFrom>
            <a:clrTo>
              <a:srgbClr val="848284">
                <a:alpha val="0"/>
              </a:srgbClr>
            </a:clrTo>
          </a:clrChange>
        </a:blip>
        <a:stretch>
          <a:fillRect/>
        </a:stretch>
      </xdr:blipFill>
      <xdr:spPr>
        <a:xfrm>
          <a:off x="5743575" y="533400"/>
          <a:ext cx="27051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29</xdr:col>
      <xdr:colOff>114300</xdr:colOff>
      <xdr:row>4</xdr:row>
      <xdr:rowOff>123825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171450</xdr:colOff>
      <xdr:row>3</xdr:row>
      <xdr:rowOff>47625</xdr:rowOff>
    </xdr:from>
    <xdr:to>
      <xdr:col>28</xdr:col>
      <xdr:colOff>1409700</xdr:colOff>
      <xdr:row>8</xdr:row>
      <xdr:rowOff>133350</xdr:rowOff>
    </xdr:to>
    <xdr:pic>
      <xdr:nvPicPr>
        <xdr:cNvPr id="2" name="Picture 4" descr="Epigonus_crassicaudus0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91200" y="533400"/>
          <a:ext cx="2143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</xdr:colOff>
      <xdr:row>3</xdr:row>
      <xdr:rowOff>57150</xdr:rowOff>
    </xdr:from>
    <xdr:to>
      <xdr:col>28</xdr:col>
      <xdr:colOff>1571625</xdr:colOff>
      <xdr:row>8</xdr:row>
      <xdr:rowOff>95250</xdr:rowOff>
    </xdr:to>
    <xdr:pic>
      <xdr:nvPicPr>
        <xdr:cNvPr id="2" name="Picture 4" descr="Heterocarpus_reedi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95950" y="5429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838200</xdr:colOff>
      <xdr:row>3</xdr:row>
      <xdr:rowOff>104775</xdr:rowOff>
    </xdr:from>
    <xdr:to>
      <xdr:col>28</xdr:col>
      <xdr:colOff>1866900</xdr:colOff>
      <xdr:row>7</xdr:row>
      <xdr:rowOff>95250</xdr:rowOff>
    </xdr:to>
    <xdr:pic>
      <xdr:nvPicPr>
        <xdr:cNvPr id="2" name="Picture 4" descr="congrio dorad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590550"/>
          <a:ext cx="3028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29</xdr:col>
      <xdr:colOff>95250</xdr:colOff>
      <xdr:row>4</xdr:row>
      <xdr:rowOff>114300</xdr:rowOff>
    </xdr:to>
    <xdr:pic>
      <xdr:nvPicPr>
        <xdr:cNvPr id="1" name="Picture 4" descr="t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56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514350</xdr:colOff>
      <xdr:row>2</xdr:row>
      <xdr:rowOff>85725</xdr:rowOff>
    </xdr:from>
    <xdr:to>
      <xdr:col>28</xdr:col>
      <xdr:colOff>1076325</xdr:colOff>
      <xdr:row>8</xdr:row>
      <xdr:rowOff>57150</xdr:rowOff>
    </xdr:to>
    <xdr:pic>
      <xdr:nvPicPr>
        <xdr:cNvPr id="2" name="Picture 4" descr="Eriz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34100" y="409575"/>
          <a:ext cx="1466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5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6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7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8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9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60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62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63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64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65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4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65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65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66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69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49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41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41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1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2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3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ubpesca.cl/template/tablas_chicas/04.asp?IDSECCION=1654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18" customWidth="1"/>
    <col min="26" max="26" width="2.7109375" style="48" customWidth="1"/>
    <col min="27" max="39" width="2.7109375" style="18" customWidth="1"/>
    <col min="40" max="16384" width="0" style="18" hidden="1" customWidth="1"/>
  </cols>
  <sheetData>
    <row r="1" spans="1:29" ht="11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  <c r="AA1" s="50"/>
      <c r="AB1" s="50"/>
      <c r="AC1" s="50"/>
    </row>
    <row r="2" spans="1:29" ht="11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  <c r="AA2" s="50"/>
      <c r="AB2" s="50"/>
      <c r="AC2" s="50"/>
    </row>
    <row r="3" spans="1:29" ht="11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1"/>
      <c r="AA3" s="50"/>
      <c r="AB3" s="50"/>
      <c r="AC3" s="50"/>
    </row>
    <row r="4" spans="1:29" ht="11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1"/>
      <c r="AA4" s="50"/>
      <c r="AB4" s="50"/>
      <c r="AC4" s="50"/>
    </row>
    <row r="5" spans="1:29" ht="11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A5" s="50"/>
      <c r="AB5" s="50"/>
      <c r="AC5" s="50"/>
    </row>
    <row r="6" spans="1:39" ht="11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200"/>
      <c r="AA6" s="55"/>
      <c r="AB6" s="55"/>
      <c r="AC6" s="55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21" ht="11.25">
      <c r="A7" s="36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T7" s="55"/>
      <c r="U7" s="55"/>
    </row>
    <row r="8" spans="1:39" ht="11.25">
      <c r="A8" s="36"/>
      <c r="B8" s="49" t="s">
        <v>10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36"/>
      <c r="P8" s="36"/>
      <c r="Q8" s="36"/>
      <c r="R8" s="36"/>
      <c r="T8" s="36"/>
      <c r="U8" s="205" t="s">
        <v>240</v>
      </c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49"/>
      <c r="AL8" s="205"/>
      <c r="AM8" s="36"/>
    </row>
    <row r="9" spans="1:39" ht="11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T9" s="36"/>
      <c r="U9" s="49"/>
      <c r="V9" s="52"/>
      <c r="W9" s="52"/>
      <c r="X9" s="53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36"/>
      <c r="AJ9" s="36"/>
      <c r="AK9" s="36"/>
      <c r="AM9" s="36"/>
    </row>
    <row r="10" spans="1:39" ht="11.25">
      <c r="A10" s="36"/>
      <c r="B10" s="49" t="s">
        <v>2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36"/>
      <c r="R10" s="36"/>
      <c r="T10" s="36"/>
      <c r="U10" s="49" t="s">
        <v>49</v>
      </c>
      <c r="V10" s="52"/>
      <c r="X10" s="52"/>
      <c r="Y10" s="53"/>
      <c r="Z10" s="52"/>
      <c r="AC10" s="52"/>
      <c r="AD10" s="52"/>
      <c r="AE10" s="52"/>
      <c r="AF10" s="52"/>
      <c r="AG10" s="52"/>
      <c r="AH10" s="52"/>
      <c r="AI10" s="52"/>
      <c r="AJ10" s="52"/>
      <c r="AK10" s="52"/>
      <c r="AL10" s="36"/>
      <c r="AM10" s="36"/>
    </row>
    <row r="11" spans="1:26" ht="11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T11" s="36"/>
      <c r="X11" s="48"/>
      <c r="Z11" s="18"/>
    </row>
    <row r="12" spans="1:39" ht="12.75">
      <c r="A12" s="36"/>
      <c r="B12" s="49" t="s">
        <v>81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36"/>
      <c r="R12" s="36"/>
      <c r="T12" s="36"/>
      <c r="U12" s="205" t="s">
        <v>107</v>
      </c>
      <c r="V12"/>
      <c r="X12"/>
      <c r="Y12"/>
      <c r="Z12"/>
      <c r="AC12"/>
      <c r="AD12"/>
      <c r="AE12"/>
      <c r="AF12"/>
      <c r="AG12"/>
      <c r="AH12"/>
      <c r="AI12"/>
      <c r="AJ12"/>
      <c r="AK12"/>
      <c r="AL12"/>
      <c r="AM12" s="36"/>
    </row>
    <row r="13" spans="1:39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T13" s="36"/>
      <c r="U13" s="36"/>
      <c r="V13" s="54"/>
      <c r="X13" s="36"/>
      <c r="Y13" s="36"/>
      <c r="Z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/>
    </row>
    <row r="14" spans="1:39" ht="11.25">
      <c r="A14" s="36"/>
      <c r="B14" s="49" t="s">
        <v>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36"/>
      <c r="Q14" s="36"/>
      <c r="R14" s="36"/>
      <c r="T14" s="36"/>
      <c r="U14" s="49" t="s">
        <v>58</v>
      </c>
      <c r="V14" s="52"/>
      <c r="X14" s="52"/>
      <c r="Y14" s="53"/>
      <c r="Z14" s="52"/>
      <c r="AC14" s="36"/>
      <c r="AD14" s="52"/>
      <c r="AE14" s="52"/>
      <c r="AF14" s="36"/>
      <c r="AG14" s="36"/>
      <c r="AH14" s="36"/>
      <c r="AI14" s="52"/>
      <c r="AJ14" s="52"/>
      <c r="AK14" s="52"/>
      <c r="AL14" s="52"/>
      <c r="AM14" s="36"/>
    </row>
    <row r="15" spans="1:39" ht="11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T15" s="36"/>
      <c r="U15" s="36"/>
      <c r="V15" s="36"/>
      <c r="X15" s="36"/>
      <c r="Y15" s="54"/>
      <c r="Z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52"/>
    </row>
    <row r="16" spans="1:39" ht="12.75">
      <c r="A16" s="36"/>
      <c r="B16" s="49" t="s">
        <v>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36"/>
      <c r="R16" s="36"/>
      <c r="T16" s="36"/>
      <c r="U16" s="49" t="s">
        <v>3</v>
      </c>
      <c r="V16" s="228"/>
      <c r="W16" s="229"/>
      <c r="X16" s="228"/>
      <c r="Y16" s="230"/>
      <c r="Z16" s="228"/>
      <c r="AA16" s="229"/>
      <c r="AB16" s="229"/>
      <c r="AC16" s="228"/>
      <c r="AD16" s="228"/>
      <c r="AE16" s="228"/>
      <c r="AF16" s="228"/>
      <c r="AG16" s="228"/>
      <c r="AH16" s="228"/>
      <c r="AI16" s="228"/>
      <c r="AJ16" s="52"/>
      <c r="AK16" s="52"/>
      <c r="AL16" s="52"/>
      <c r="AM16" s="36"/>
    </row>
    <row r="17" spans="1:39" ht="11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T17" s="36"/>
      <c r="U17" s="36"/>
      <c r="V17" s="36"/>
      <c r="X17" s="36"/>
      <c r="Y17" s="54"/>
      <c r="Z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52"/>
    </row>
    <row r="18" spans="1:39" ht="11.25">
      <c r="A18" s="36"/>
      <c r="B18" s="49" t="s">
        <v>40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36"/>
      <c r="Q18" s="36"/>
      <c r="R18" s="36"/>
      <c r="T18" s="36"/>
      <c r="U18" s="49" t="s">
        <v>59</v>
      </c>
      <c r="V18" s="228"/>
      <c r="W18" s="229"/>
      <c r="X18" s="228"/>
      <c r="Y18" s="230"/>
      <c r="Z18" s="228"/>
      <c r="AA18" s="229"/>
      <c r="AB18" s="229"/>
      <c r="AC18" s="228"/>
      <c r="AD18" s="228"/>
      <c r="AE18" s="228"/>
      <c r="AF18" s="228"/>
      <c r="AG18" s="228"/>
      <c r="AH18" s="228"/>
      <c r="AI18" s="49"/>
      <c r="AJ18" s="49"/>
      <c r="AK18" s="49"/>
      <c r="AL18" s="49"/>
      <c r="AM18" s="36"/>
    </row>
    <row r="19" spans="1:39" ht="11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T19" s="36"/>
      <c r="U19" s="36"/>
      <c r="V19" s="36"/>
      <c r="X19" s="36"/>
      <c r="Y19" s="54"/>
      <c r="Z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49"/>
    </row>
    <row r="20" spans="1:39" ht="11.25">
      <c r="A20" s="36"/>
      <c r="B20" s="49" t="s">
        <v>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36"/>
      <c r="Q20" s="36"/>
      <c r="R20" s="36"/>
      <c r="T20" s="36"/>
      <c r="U20" s="36" t="s">
        <v>82</v>
      </c>
      <c r="V20" s="36"/>
      <c r="X20" s="36"/>
      <c r="Y20" s="36"/>
      <c r="Z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1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T21" s="36"/>
      <c r="U21" s="36"/>
      <c r="V21" s="49" t="s">
        <v>117</v>
      </c>
      <c r="X21" s="52"/>
      <c r="Y21" s="52"/>
      <c r="Z21" s="52"/>
      <c r="AC21" s="36"/>
      <c r="AD21" s="52"/>
      <c r="AE21" s="52"/>
      <c r="AF21" s="36"/>
      <c r="AG21" s="36"/>
      <c r="AH21" s="36"/>
      <c r="AI21" s="52"/>
      <c r="AJ21" s="52"/>
      <c r="AK21" s="52"/>
      <c r="AL21" s="52"/>
      <c r="AM21" s="36"/>
    </row>
    <row r="22" spans="1:39" ht="12.75">
      <c r="A22" s="36"/>
      <c r="B22" s="205" t="s">
        <v>96</v>
      </c>
      <c r="C22" s="12"/>
      <c r="D22" s="12"/>
      <c r="E22" s="12"/>
      <c r="F22" s="12"/>
      <c r="G22"/>
      <c r="H22"/>
      <c r="I22"/>
      <c r="J22"/>
      <c r="K22"/>
      <c r="L22"/>
      <c r="M22"/>
      <c r="N22"/>
      <c r="O22"/>
      <c r="P22"/>
      <c r="Q22" s="36"/>
      <c r="R22" s="36"/>
      <c r="T22" s="36"/>
      <c r="U22" s="36"/>
      <c r="V22" s="49" t="s">
        <v>116</v>
      </c>
      <c r="X22" s="52"/>
      <c r="Y22" s="53"/>
      <c r="Z22" s="52"/>
      <c r="AC22" s="36"/>
      <c r="AD22" s="52"/>
      <c r="AE22" s="52"/>
      <c r="AF22" s="36"/>
      <c r="AG22" s="36"/>
      <c r="AH22" s="36"/>
      <c r="AI22" s="52"/>
      <c r="AJ22" s="52"/>
      <c r="AK22" s="52"/>
      <c r="AL22" s="52"/>
      <c r="AM22" s="52"/>
    </row>
    <row r="23" spans="1:39" ht="11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T23" s="36"/>
      <c r="U23" s="36"/>
      <c r="V23" s="49" t="s">
        <v>120</v>
      </c>
      <c r="X23" s="36"/>
      <c r="Y23" s="54"/>
      <c r="Z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52"/>
    </row>
    <row r="24" spans="1:39" ht="12.75">
      <c r="A24" s="36"/>
      <c r="B24" s="205" t="s">
        <v>100</v>
      </c>
      <c r="C24" s="12"/>
      <c r="D24" s="12"/>
      <c r="E24" s="12"/>
      <c r="F24" s="12"/>
      <c r="G24"/>
      <c r="H24"/>
      <c r="I24"/>
      <c r="J24"/>
      <c r="K24"/>
      <c r="L24"/>
      <c r="M24"/>
      <c r="N24"/>
      <c r="O24"/>
      <c r="P24"/>
      <c r="Q24"/>
      <c r="R24" s="36"/>
      <c r="T24" s="36"/>
      <c r="U24" s="36"/>
      <c r="V24" s="36"/>
      <c r="X24" s="36"/>
      <c r="Y24" s="54"/>
      <c r="Z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1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U25" s="49" t="s">
        <v>252</v>
      </c>
      <c r="V25" s="205"/>
      <c r="W25" s="205"/>
      <c r="X25" s="205"/>
      <c r="Y25" s="205"/>
      <c r="Z25" s="206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49"/>
      <c r="AM25" s="36"/>
    </row>
    <row r="26" spans="1:39" ht="12.75">
      <c r="A26" s="36"/>
      <c r="B26" s="49" t="s">
        <v>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36"/>
      <c r="Q26" s="36"/>
      <c r="R26" s="36"/>
      <c r="T26" s="36"/>
      <c r="V26" s="36"/>
      <c r="X26" s="36"/>
      <c r="Y26" s="36"/>
      <c r="Z26" s="36"/>
      <c r="AA26" s="54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/>
    </row>
    <row r="27" spans="1:37" ht="11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T27" s="36"/>
      <c r="U27" s="49" t="s">
        <v>31</v>
      </c>
      <c r="V27" s="49"/>
      <c r="X27" s="49"/>
      <c r="Y27" s="57"/>
      <c r="Z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1:39" ht="12.75">
      <c r="A28" s="36"/>
      <c r="B28" s="49" t="s">
        <v>7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36"/>
      <c r="Q28" s="36"/>
      <c r="R28" s="36"/>
      <c r="T28" s="36"/>
      <c r="U28" s="36"/>
      <c r="V28" s="36"/>
      <c r="W28" s="36"/>
      <c r="X28" s="36"/>
      <c r="Y28" s="36"/>
      <c r="Z28" s="36"/>
      <c r="AA28" s="36"/>
      <c r="AB28" s="36"/>
      <c r="AC28" s="54"/>
      <c r="AD28" s="36"/>
      <c r="AE28" s="36"/>
      <c r="AF28" s="36"/>
      <c r="AG28" s="36"/>
      <c r="AH28" s="36"/>
      <c r="AI28" s="36"/>
      <c r="AJ28" s="36"/>
      <c r="AK28" s="36"/>
      <c r="AL28" s="36"/>
      <c r="AM28" s="56"/>
    </row>
    <row r="29" spans="1:39" ht="11.25">
      <c r="A29" s="36"/>
      <c r="B29" s="36"/>
      <c r="C29" s="5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T29" s="36"/>
      <c r="U29" s="36"/>
      <c r="V29" s="36"/>
      <c r="W29" s="36"/>
      <c r="AM29" s="36"/>
    </row>
    <row r="30" spans="1:39" ht="11.25">
      <c r="A30" s="36"/>
      <c r="U30" s="36"/>
      <c r="V30" s="36"/>
      <c r="W30" s="202" t="s">
        <v>115</v>
      </c>
      <c r="X30" s="36"/>
      <c r="Y30" s="36"/>
      <c r="Z30" s="54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201"/>
    </row>
    <row r="31" spans="1:39" ht="11.25">
      <c r="A31" s="36"/>
      <c r="U31" s="36"/>
      <c r="V31" s="36"/>
      <c r="W31" s="202"/>
      <c r="X31" s="36"/>
      <c r="Y31" s="36"/>
      <c r="Z31" s="54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201"/>
    </row>
    <row r="32" spans="1:39" ht="11.25">
      <c r="A32" s="20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54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201"/>
    </row>
    <row r="33" spans="1:39" ht="11.25" hidden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54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ht="11.25" hidden="1"/>
  </sheetData>
  <sheetProtection/>
  <hyperlinks>
    <hyperlink ref="B8:N8" location="Alfonsino!A1" display="ALFONSINO"/>
    <hyperlink ref="B14:O14" location="'Bacalao de Profundidad'!A1" display="BACALAO DE PROFUNDIDAD"/>
    <hyperlink ref="B16:O16" location="Besugo!A1" display="BESUGO"/>
    <hyperlink ref="B18:O18" location="'Camaron Nailon'!A1" display="CAMARON NAILON"/>
    <hyperlink ref="B20:O20" location="'Congrio Dorado'!A1" display="CONGRIO DORADO"/>
    <hyperlink ref="B28:O28" location="'Langostino Amarillo'!A1" display="LANGOSTINO AMARILLO"/>
    <hyperlink ref="U10:AK10" location="'Langostino Colorado'!A1" display="LANGOSTINO COLORADO"/>
    <hyperlink ref="U15:AM15" location="'Merluza Común'!A1" display="MERLUZA COMUN"/>
    <hyperlink ref="U17:AM17" location="'Merluza de 3 Aletas'!A1" display="MERLUZA DE 3 ALETAS"/>
    <hyperlink ref="U19:AM19" location="'Merluza Cola'!A1" display="MERLUZA DE COLA"/>
    <hyperlink ref="V23:AM23" location="'M.del Sur (A)'!A1" display="ARTESANAL"/>
    <hyperlink ref="V21" location="'M.del Sur (I)'!A1" display="- SECTOR INDUSTRIAL"/>
    <hyperlink ref="V22:AM22" location="'M.del Sur (I)'!A1" display="INDUSTRIAL"/>
    <hyperlink ref="B8" location="Alfonsino!A1" display="ALFONSINO"/>
    <hyperlink ref="B10" location="'Anchoveta y Sardina Común'!A1" display="ANCHOVETA Y SARDINA COMUN"/>
    <hyperlink ref="B12" location="'Anchoveta y Sardina Española'!A1" display="ANCHOVETA Y SARDINA ESPAÑOLA"/>
    <hyperlink ref="B14" location="'Bacalao de Profundidad'!A1" display="BACALAO DE PROFUNDIDAD"/>
    <hyperlink ref="B16" location="Besugo!A1" display="BESUGO"/>
    <hyperlink ref="B18" location="'Camaron Nailon'!A1" display="CAMARON NAILON"/>
    <hyperlink ref="B20" location="'Congrio Dorado'!A1" display="CONGRIO DORADO"/>
    <hyperlink ref="B26" location="Jurel!A1" display="JUREL"/>
    <hyperlink ref="B28" location="'Langostino Amarillo'!A1" display="LANGOSTINO AMARILLO"/>
    <hyperlink ref="U10" location="'Langostino Colorado'!A1" display="LANGOSTINO COLORADO"/>
    <hyperlink ref="U14" location="'Merluza Común'!A1" display="MERLUZA COMUN"/>
    <hyperlink ref="U16" location="'Merluza de 3 Aletas'!A1" display="MERLUZA DE 3 ALETAS"/>
    <hyperlink ref="U18" location="'M. de Cola'!A1" display="MERLUZA DE COLA"/>
    <hyperlink ref="V22" location="'M.del Sur (A)'!A1" display="- SECTOR ARTESANAL"/>
    <hyperlink ref="X28:AM28" location="Raya_Volantín!A1" display="RAYA VOLANTIN"/>
    <hyperlink ref="U27" location="Raya!A1" display="RAYA"/>
    <hyperlink ref="V23" location="'M.del Sur (FUP)'!A1" display="FUERA DE UNIDADES DE PESQUERIA"/>
    <hyperlink ref="B16:P16" location="Besugo!A1" display="BESUGO"/>
    <hyperlink ref="B26:O26" location="Jurel!A1" display="JUREL"/>
    <hyperlink ref="B24" location="Gamba!A1" display="GAMBA"/>
    <hyperlink ref="B22" location="Erizo!A1" display="ERIZO"/>
    <hyperlink ref="U12" location="Loco!A1" display="LOCO"/>
    <hyperlink ref="U8" location="'Lang.Amarillo y Camarón Nailon'!A1" display="LANGOSTINO AMARILLO Y CAMARON NAILON"/>
    <hyperlink ref="U8:AL8" location="'Lang.Amarillo y Camarón Nailon'!A1" display="LANGOSTINO AMARILLO Y CAMARON NAILON"/>
    <hyperlink ref="U25" location="'Merluza Común'!A1" display="MERLUZA COMUN"/>
    <hyperlink ref="U25:AL25" location="'Merluza Común y Merluza de Cola'!A1" display="MERLUZA COMUN Y MERLUZA DE COLA"/>
    <hyperlink ref="B10:P10" location="'Anchoveta y Sardina Española'!A1" display="ANCHOVETA Y SARDINA ESPAÑOLA"/>
    <hyperlink ref="B12:P12" location="'Anchoveta y Sardina Común'!A1" display="ANCHOVETA Y SARDINA COMUN"/>
    <hyperlink ref="U16:AI16" location="'Merluza Cola'!A1" display="MERLUZA DE COLA"/>
    <hyperlink ref="U18:AH18" location="'Merluza de 3 Aletas'!A1" display="MERLUZA DE 3 ALETAS"/>
  </hyperlinks>
  <printOptions horizontalCentered="1"/>
  <pageMargins left="0.17" right="0.17" top="0.17" bottom="0.16" header="0" footer="0"/>
  <pageSetup horizontalDpi="600" verticalDpi="600"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2.7109375" style="22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s="1" customFormat="1" ht="18">
      <c r="B8" s="215" t="s">
        <v>100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62"/>
      <c r="AA8" s="63"/>
    </row>
    <row r="9" spans="2:27" s="1" customFormat="1" ht="12.75" customHeight="1">
      <c r="B9" s="209" t="s">
        <v>164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62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62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62"/>
      <c r="AA11" s="63"/>
    </row>
    <row r="12" spans="2:27" s="1" customFormat="1" ht="12.75">
      <c r="B12" s="222" t="s">
        <v>233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62"/>
      <c r="AA12" s="63"/>
    </row>
    <row r="13" spans="26:27" s="39" customFormat="1" ht="12.75">
      <c r="Z13" s="63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39" customFormat="1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8"/>
      <c r="AA15" s="118"/>
      <c r="AB15" s="115"/>
      <c r="AC15" s="115"/>
    </row>
    <row r="16" spans="2:29" s="39" customFormat="1" ht="18">
      <c r="B16" s="117"/>
      <c r="C16" s="112" t="s">
        <v>22</v>
      </c>
      <c r="D16" s="148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14">
        <f>+Z18+Z22+Z24</f>
        <v>270</v>
      </c>
      <c r="AA16" s="114"/>
      <c r="AB16" s="113" t="s">
        <v>21</v>
      </c>
      <c r="AC16" s="115"/>
    </row>
    <row r="17" spans="2:29" s="24" customFormat="1" ht="12.75">
      <c r="B17" s="25"/>
      <c r="C17" s="135"/>
      <c r="D17" s="125"/>
      <c r="E17" s="13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9"/>
      <c r="AA17" s="129"/>
      <c r="AB17" s="126"/>
      <c r="AC17" s="25"/>
    </row>
    <row r="18" spans="2:29" s="39" customFormat="1" ht="12.75">
      <c r="B18" s="28"/>
      <c r="C18" s="136"/>
      <c r="D18" s="137"/>
      <c r="E18" s="136" t="s">
        <v>11</v>
      </c>
      <c r="F18" s="13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38">
        <v>8</v>
      </c>
      <c r="AA18" s="138"/>
      <c r="AB18" s="127" t="s">
        <v>21</v>
      </c>
      <c r="AC18" s="28"/>
    </row>
    <row r="19" spans="2:29" s="24" customFormat="1" ht="12.75">
      <c r="B19" s="29"/>
      <c r="C19" s="136"/>
      <c r="D19" s="152"/>
      <c r="E19" s="136"/>
      <c r="F19" s="13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38"/>
      <c r="AA19" s="138"/>
      <c r="AB19" s="127"/>
      <c r="AC19" s="29"/>
    </row>
    <row r="20" spans="2:29" s="24" customFormat="1" ht="12.75">
      <c r="B20" s="29"/>
      <c r="C20" s="136"/>
      <c r="D20" s="137"/>
      <c r="E20" s="136" t="s">
        <v>234</v>
      </c>
      <c r="F20" s="13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38">
        <f>+Z22+Z24</f>
        <v>262</v>
      </c>
      <c r="AA20" s="138"/>
      <c r="AB20" s="127" t="s">
        <v>21</v>
      </c>
      <c r="AC20" s="29"/>
    </row>
    <row r="21" spans="2:29" s="24" customFormat="1" ht="12.75">
      <c r="B21" s="29"/>
      <c r="C21" s="136"/>
      <c r="F21" s="139"/>
      <c r="G21" s="136"/>
      <c r="H21" s="136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38"/>
      <c r="AA21" s="138"/>
      <c r="AB21" s="127"/>
      <c r="AC21" s="29"/>
    </row>
    <row r="22" spans="2:29" s="39" customFormat="1" ht="12.75">
      <c r="B22" s="28"/>
      <c r="C22" s="136"/>
      <c r="F22" s="137"/>
      <c r="G22" s="136" t="s">
        <v>23</v>
      </c>
      <c r="H22" s="136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38">
        <v>250</v>
      </c>
      <c r="AA22" s="138"/>
      <c r="AB22" s="127" t="s">
        <v>21</v>
      </c>
      <c r="AC22" s="28"/>
    </row>
    <row r="23" spans="2:29" s="24" customFormat="1" ht="12.75">
      <c r="B23" s="29"/>
      <c r="C23" s="136"/>
      <c r="F23" s="152"/>
      <c r="G23" s="136"/>
      <c r="H23" s="136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38"/>
      <c r="AA23" s="138"/>
      <c r="AB23" s="127"/>
      <c r="AC23" s="29"/>
    </row>
    <row r="24" spans="2:29" s="39" customFormat="1" ht="12.75">
      <c r="B24" s="28"/>
      <c r="C24" s="135"/>
      <c r="F24" s="142"/>
      <c r="G24" s="136" t="s">
        <v>19</v>
      </c>
      <c r="H24" s="136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38">
        <f>+Z25+Z26+Z27</f>
        <v>12</v>
      </c>
      <c r="AA24" s="138"/>
      <c r="AB24" s="127" t="s">
        <v>21</v>
      </c>
      <c r="AC24" s="28"/>
    </row>
    <row r="25" spans="2:29" s="24" customFormat="1" ht="12.75">
      <c r="B25" s="25"/>
      <c r="C25" s="126"/>
      <c r="F25" s="126"/>
      <c r="G25" s="135"/>
      <c r="H25" s="142"/>
      <c r="I25" s="135" t="s">
        <v>101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9">
        <v>8</v>
      </c>
      <c r="AA25" s="129"/>
      <c r="AB25" s="126" t="s">
        <v>20</v>
      </c>
      <c r="AC25" s="25"/>
    </row>
    <row r="26" spans="2:29" s="24" customFormat="1" ht="12.75">
      <c r="B26" s="25"/>
      <c r="C26" s="126"/>
      <c r="F26" s="126"/>
      <c r="G26" s="135"/>
      <c r="H26" s="142"/>
      <c r="I26" s="135" t="s">
        <v>102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9">
        <v>3</v>
      </c>
      <c r="AA26" s="129"/>
      <c r="AB26" s="126" t="s">
        <v>20</v>
      </c>
      <c r="AC26" s="25"/>
    </row>
    <row r="27" spans="2:29" s="24" customFormat="1" ht="12.75">
      <c r="B27" s="25"/>
      <c r="C27" s="126"/>
      <c r="F27" s="126"/>
      <c r="G27" s="135"/>
      <c r="H27" s="143"/>
      <c r="I27" s="135" t="s">
        <v>103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9">
        <v>1</v>
      </c>
      <c r="AA27" s="129"/>
      <c r="AB27" s="126" t="s">
        <v>20</v>
      </c>
      <c r="AC27" s="25"/>
    </row>
    <row r="28" spans="2:29" s="24" customFormat="1" ht="11.25">
      <c r="B28" s="41"/>
      <c r="C28" s="42"/>
      <c r="D28" s="43"/>
      <c r="E28" s="41"/>
      <c r="F28" s="41"/>
      <c r="G28" s="43"/>
      <c r="H28" s="43"/>
      <c r="I28" s="4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4"/>
      <c r="AA28" s="44"/>
      <c r="AB28" s="42"/>
      <c r="AC28" s="41"/>
    </row>
    <row r="29" spans="1:29" ht="12.75">
      <c r="A29" s="35"/>
      <c r="B29" s="13"/>
      <c r="C29" s="14"/>
      <c r="D29" s="12"/>
      <c r="E29" s="14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2"/>
      <c r="AA29" s="12"/>
      <c r="AB29" s="12"/>
      <c r="AC29" s="40" t="s">
        <v>60</v>
      </c>
    </row>
    <row r="30" ht="12.75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</sheetData>
  <sheetProtection/>
  <mergeCells count="5">
    <mergeCell ref="B7:Y7"/>
    <mergeCell ref="B8:Y8"/>
    <mergeCell ref="B9:Y10"/>
    <mergeCell ref="B12:Y12"/>
    <mergeCell ref="B14:AC14"/>
  </mergeCells>
  <hyperlinks>
    <hyperlink ref="AC29" location="Indice!A1" display="Volver ..."/>
    <hyperlink ref="B12:Y12" r:id="rId1" display="Normativa Asociada ( DE 287-2007 )"/>
  </hyperlinks>
  <printOptions horizontalCentered="1"/>
  <pageMargins left="0.17" right="0.23" top="0.18" bottom="0.16" header="0" footer="0"/>
  <pageSetup horizontalDpi="600" verticalDpi="600" orientation="portrait" scale="7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40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0" customWidth="1"/>
    <col min="26" max="26" width="14.7109375" style="5" customWidth="1"/>
    <col min="27" max="27" width="1.7109375" style="5" customWidth="1"/>
    <col min="28" max="28" width="13.57421875" style="0" bestFit="1" customWidth="1"/>
    <col min="29" max="29" width="30.7109375" style="0" customWidth="1"/>
    <col min="30" max="30" width="2.7109375" style="0" customWidth="1"/>
    <col min="31" max="16384" width="0" style="0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s="1" customFormat="1" ht="18">
      <c r="B8" s="215" t="s">
        <v>5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62"/>
      <c r="AA8" s="63"/>
    </row>
    <row r="9" spans="2:27" s="1" customFormat="1" ht="12.75" customHeight="1">
      <c r="B9" s="209" t="s">
        <v>164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62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62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62"/>
      <c r="AA11" s="63"/>
    </row>
    <row r="12" spans="2:27" s="1" customFormat="1" ht="12.75">
      <c r="B12" s="222" t="s">
        <v>264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62"/>
      <c r="AA12" s="63"/>
    </row>
    <row r="13" spans="26:27" s="39" customFormat="1" ht="12.75">
      <c r="Z13" s="63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39" customFormat="1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8"/>
      <c r="AA15" s="118"/>
      <c r="AB15" s="115"/>
      <c r="AC15" s="115"/>
    </row>
    <row r="16" spans="2:29" s="39" customFormat="1" ht="18">
      <c r="B16" s="117"/>
      <c r="C16" s="112" t="s">
        <v>22</v>
      </c>
      <c r="D16" s="148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14">
        <f>+Z18+Z20</f>
        <v>1600000</v>
      </c>
      <c r="AA16" s="114"/>
      <c r="AB16" s="113" t="s">
        <v>21</v>
      </c>
      <c r="AC16" s="115"/>
    </row>
    <row r="17" spans="2:29" s="24" customFormat="1" ht="12.75">
      <c r="B17" s="126"/>
      <c r="C17" s="135"/>
      <c r="D17" s="125"/>
      <c r="E17" s="13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9"/>
      <c r="AA17" s="129"/>
      <c r="AB17" s="126"/>
      <c r="AC17" s="126"/>
    </row>
    <row r="18" spans="2:29" s="18" customFormat="1" ht="12.75">
      <c r="B18" s="119"/>
      <c r="C18" s="121"/>
      <c r="D18" s="120"/>
      <c r="E18" s="121" t="s">
        <v>11</v>
      </c>
      <c r="F18" s="121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2">
        <v>80000</v>
      </c>
      <c r="AA18" s="122"/>
      <c r="AB18" s="119" t="s">
        <v>21</v>
      </c>
      <c r="AC18" s="119"/>
    </row>
    <row r="19" spans="2:29" s="18" customFormat="1" ht="12.75">
      <c r="B19" s="119"/>
      <c r="C19" s="135"/>
      <c r="D19" s="125"/>
      <c r="E19" s="121"/>
      <c r="F19" s="121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2"/>
      <c r="AA19" s="122"/>
      <c r="AB19" s="119"/>
      <c r="AC19" s="119"/>
    </row>
    <row r="20" spans="2:29" s="18" customFormat="1" ht="12.75">
      <c r="B20" s="119"/>
      <c r="C20" s="117"/>
      <c r="D20" s="120"/>
      <c r="E20" s="121" t="s">
        <v>129</v>
      </c>
      <c r="F20" s="121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22">
        <f>+Z21+Z22</f>
        <v>1520000</v>
      </c>
      <c r="AA20" s="119"/>
      <c r="AB20" s="119" t="s">
        <v>21</v>
      </c>
      <c r="AC20" s="119"/>
    </row>
    <row r="21" spans="2:29" s="18" customFormat="1" ht="12.75">
      <c r="B21" s="119"/>
      <c r="D21" s="119"/>
      <c r="E21" s="121"/>
      <c r="F21" s="120"/>
      <c r="G21" s="121" t="s">
        <v>18</v>
      </c>
      <c r="H21" s="121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22">
        <f>+Z26</f>
        <v>1444000</v>
      </c>
      <c r="AA21" s="122"/>
      <c r="AB21" s="119" t="s">
        <v>21</v>
      </c>
      <c r="AC21" s="119"/>
    </row>
    <row r="22" spans="4:29" s="18" customFormat="1" ht="12.75">
      <c r="D22" s="119"/>
      <c r="E22" s="121"/>
      <c r="F22" s="120"/>
      <c r="G22" s="121" t="s">
        <v>17</v>
      </c>
      <c r="H22" s="121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22">
        <f>+Z66</f>
        <v>76000</v>
      </c>
      <c r="AA22" s="122"/>
      <c r="AB22" s="119" t="s">
        <v>21</v>
      </c>
      <c r="AC22" s="119"/>
    </row>
    <row r="23" spans="7:29" s="12" customFormat="1" ht="12.75"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AC23" s="115"/>
    </row>
    <row r="24" spans="2:29" ht="12.75">
      <c r="B24" s="220" t="s">
        <v>147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</row>
    <row r="25" spans="2:29" s="12" customFormat="1" ht="12.7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8"/>
      <c r="AA25" s="118"/>
      <c r="AB25" s="115"/>
      <c r="AC25" s="115"/>
    </row>
    <row r="26" spans="2:29" s="3" customFormat="1" ht="15.75">
      <c r="B26" s="119"/>
      <c r="C26" s="154" t="s">
        <v>22</v>
      </c>
      <c r="D26" s="155"/>
      <c r="E26" s="154"/>
      <c r="F26" s="154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6">
        <f>+Z28+Z32</f>
        <v>1444000</v>
      </c>
      <c r="AA26" s="156"/>
      <c r="AB26" s="155" t="s">
        <v>21</v>
      </c>
      <c r="AC26" s="122"/>
    </row>
    <row r="27" spans="2:29" s="12" customFormat="1" ht="12.75">
      <c r="B27" s="115"/>
      <c r="C27" s="115"/>
      <c r="D27" s="116"/>
      <c r="E27" s="117"/>
      <c r="F27" s="117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8"/>
      <c r="AA27" s="118"/>
      <c r="AB27" s="115"/>
      <c r="AC27" s="118"/>
    </row>
    <row r="28" spans="2:29" s="18" customFormat="1" ht="12.75">
      <c r="B28" s="119"/>
      <c r="C28" s="121"/>
      <c r="D28" s="120"/>
      <c r="E28" s="121" t="s">
        <v>165</v>
      </c>
      <c r="F28" s="121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X28" s="119"/>
      <c r="Y28" s="119"/>
      <c r="Z28" s="122">
        <f>SUM(Z29:Z30)</f>
        <v>144400</v>
      </c>
      <c r="AA28" s="122"/>
      <c r="AB28" s="119" t="s">
        <v>21</v>
      </c>
      <c r="AC28" s="119"/>
    </row>
    <row r="29" spans="2:29" s="12" customFormat="1" ht="12.75">
      <c r="B29" s="115"/>
      <c r="C29" s="117"/>
      <c r="D29" s="116"/>
      <c r="E29" s="117"/>
      <c r="F29" s="124"/>
      <c r="G29" s="117" t="s">
        <v>104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X29" s="115"/>
      <c r="Y29" s="115"/>
      <c r="Z29" s="118">
        <v>70034</v>
      </c>
      <c r="AA29" s="118"/>
      <c r="AB29" s="115" t="s">
        <v>20</v>
      </c>
      <c r="AC29" s="115"/>
    </row>
    <row r="30" spans="2:29" s="12" customFormat="1" ht="12.75">
      <c r="B30" s="115"/>
      <c r="C30" s="117"/>
      <c r="D30" s="116"/>
      <c r="E30" s="117"/>
      <c r="F30" s="153"/>
      <c r="G30" s="117" t="s">
        <v>114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X30" s="115"/>
      <c r="Y30" s="115"/>
      <c r="Z30" s="118">
        <v>74366</v>
      </c>
      <c r="AA30" s="118"/>
      <c r="AB30" s="115" t="s">
        <v>20</v>
      </c>
      <c r="AC30" s="115"/>
    </row>
    <row r="31" spans="2:29" s="12" customFormat="1" ht="12.75">
      <c r="B31" s="115"/>
      <c r="C31" s="117"/>
      <c r="D31" s="116"/>
      <c r="E31" s="117"/>
      <c r="F31" s="117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X31" s="115"/>
      <c r="Y31" s="115"/>
      <c r="Z31" s="118"/>
      <c r="AA31" s="118"/>
      <c r="AB31" s="115"/>
      <c r="AC31" s="115"/>
    </row>
    <row r="32" spans="2:29" s="18" customFormat="1" ht="12.75">
      <c r="B32" s="119"/>
      <c r="C32" s="121"/>
      <c r="D32" s="120"/>
      <c r="E32" s="121" t="s">
        <v>169</v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X32" s="119"/>
      <c r="Y32" s="119"/>
      <c r="Z32" s="204">
        <f>+Z34+Z36</f>
        <v>1299600</v>
      </c>
      <c r="AB32" s="119" t="s">
        <v>21</v>
      </c>
      <c r="AC32" s="122"/>
    </row>
    <row r="33" spans="2:29" s="18" customFormat="1" ht="12.75">
      <c r="B33" s="119"/>
      <c r="C33" s="121"/>
      <c r="D33" s="121"/>
      <c r="E33" s="117"/>
      <c r="F33" s="116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X33" s="119"/>
      <c r="Y33" s="119"/>
      <c r="Z33" s="48"/>
      <c r="AB33" s="119"/>
      <c r="AC33" s="122"/>
    </row>
    <row r="34" spans="2:29" s="18" customFormat="1" ht="12.75">
      <c r="B34" s="119"/>
      <c r="C34" s="121"/>
      <c r="D34" s="121"/>
      <c r="E34" s="117"/>
      <c r="F34" s="120"/>
      <c r="G34" s="121" t="s">
        <v>170</v>
      </c>
      <c r="H34" s="121"/>
      <c r="I34" s="119"/>
      <c r="J34" s="119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X34" s="115"/>
      <c r="Y34" s="115"/>
      <c r="Z34" s="122">
        <v>1054</v>
      </c>
      <c r="AA34" s="122"/>
      <c r="AB34" s="119" t="s">
        <v>21</v>
      </c>
      <c r="AC34" s="122"/>
    </row>
    <row r="35" spans="2:29" s="18" customFormat="1" ht="12.75">
      <c r="B35" s="119"/>
      <c r="C35" s="121"/>
      <c r="D35" s="121"/>
      <c r="E35" s="117"/>
      <c r="F35" s="116"/>
      <c r="G35" s="121"/>
      <c r="H35" s="121"/>
      <c r="I35" s="119"/>
      <c r="J35" s="119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X35" s="115"/>
      <c r="Y35" s="115"/>
      <c r="Z35" s="122"/>
      <c r="AA35" s="122"/>
      <c r="AB35" s="119"/>
      <c r="AC35" s="122"/>
    </row>
    <row r="36" spans="2:29" s="18" customFormat="1" ht="12.75">
      <c r="B36" s="119"/>
      <c r="C36" s="121"/>
      <c r="D36" s="121"/>
      <c r="E36" s="117"/>
      <c r="F36" s="120"/>
      <c r="G36" s="121" t="s">
        <v>129</v>
      </c>
      <c r="H36" s="121"/>
      <c r="I36" s="119"/>
      <c r="J36" s="119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X36" s="115"/>
      <c r="Y36" s="115"/>
      <c r="Z36" s="122">
        <f>+Z38+Z44+Z54</f>
        <v>1298546</v>
      </c>
      <c r="AA36" s="122"/>
      <c r="AB36" s="119" t="s">
        <v>21</v>
      </c>
      <c r="AC36" s="122"/>
    </row>
    <row r="37" spans="2:29" s="18" customFormat="1" ht="12.75">
      <c r="B37" s="119"/>
      <c r="C37" s="121"/>
      <c r="D37" s="121"/>
      <c r="G37" s="117"/>
      <c r="H37" s="116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X37" s="119"/>
      <c r="Y37" s="119"/>
      <c r="Z37" s="48"/>
      <c r="AC37" s="122"/>
    </row>
    <row r="38" spans="2:29" s="12" customFormat="1" ht="12.75">
      <c r="B38" s="115"/>
      <c r="G38" s="121"/>
      <c r="H38" s="120"/>
      <c r="I38" s="121" t="s">
        <v>166</v>
      </c>
      <c r="J38" s="121"/>
      <c r="K38" s="119"/>
      <c r="L38" s="119"/>
      <c r="M38" s="115"/>
      <c r="N38" s="115"/>
      <c r="O38" s="115"/>
      <c r="P38" s="115"/>
      <c r="Q38" s="115"/>
      <c r="R38" s="115"/>
      <c r="S38" s="115"/>
      <c r="T38" s="115"/>
      <c r="U38" s="115"/>
      <c r="X38" s="115"/>
      <c r="Y38" s="115"/>
      <c r="Z38" s="122">
        <f>SUM(Z39:Z42)</f>
        <v>51007</v>
      </c>
      <c r="AA38" s="122"/>
      <c r="AB38" s="119" t="s">
        <v>21</v>
      </c>
      <c r="AC38" s="118"/>
    </row>
    <row r="39" spans="2:29" s="12" customFormat="1" ht="12.75">
      <c r="B39" s="115"/>
      <c r="G39" s="117"/>
      <c r="H39" s="116"/>
      <c r="I39" s="117"/>
      <c r="J39" s="124"/>
      <c r="K39" s="117" t="s">
        <v>104</v>
      </c>
      <c r="L39" s="115"/>
      <c r="M39" s="115"/>
      <c r="N39" s="115"/>
      <c r="O39" s="115"/>
      <c r="Q39" s="115"/>
      <c r="R39" s="115"/>
      <c r="S39" s="115"/>
      <c r="T39" s="115"/>
      <c r="U39" s="115"/>
      <c r="X39" s="115"/>
      <c r="Y39" s="115"/>
      <c r="Z39" s="118">
        <v>17852</v>
      </c>
      <c r="AA39" s="118"/>
      <c r="AB39" s="115" t="s">
        <v>20</v>
      </c>
      <c r="AC39" s="118"/>
    </row>
    <row r="40" spans="2:29" s="12" customFormat="1" ht="12.75">
      <c r="B40" s="115"/>
      <c r="G40" s="117"/>
      <c r="H40" s="116"/>
      <c r="I40" s="117"/>
      <c r="J40" s="153"/>
      <c r="K40" s="117" t="s">
        <v>105</v>
      </c>
      <c r="L40" s="115"/>
      <c r="M40" s="115"/>
      <c r="N40" s="115"/>
      <c r="O40" s="115"/>
      <c r="Q40" s="115"/>
      <c r="R40" s="115"/>
      <c r="S40" s="115"/>
      <c r="T40" s="115"/>
      <c r="U40" s="115"/>
      <c r="X40" s="115"/>
      <c r="Y40" s="115"/>
      <c r="Z40" s="118">
        <v>17852</v>
      </c>
      <c r="AA40" s="118"/>
      <c r="AB40" s="115" t="s">
        <v>20</v>
      </c>
      <c r="AC40" s="118"/>
    </row>
    <row r="41" spans="2:29" s="12" customFormat="1" ht="12.75">
      <c r="B41" s="115"/>
      <c r="G41" s="117"/>
      <c r="H41" s="116"/>
      <c r="I41" s="117"/>
      <c r="J41" s="153"/>
      <c r="K41" s="117" t="s">
        <v>106</v>
      </c>
      <c r="L41" s="115"/>
      <c r="M41" s="115"/>
      <c r="N41" s="115"/>
      <c r="O41" s="115"/>
      <c r="Q41" s="115"/>
      <c r="R41" s="115"/>
      <c r="S41" s="115"/>
      <c r="T41" s="115"/>
      <c r="U41" s="115"/>
      <c r="X41" s="115"/>
      <c r="Y41" s="115"/>
      <c r="Z41" s="118">
        <v>10201</v>
      </c>
      <c r="AA41" s="118"/>
      <c r="AB41" s="115" t="s">
        <v>20</v>
      </c>
      <c r="AC41" s="115"/>
    </row>
    <row r="42" spans="2:29" s="12" customFormat="1" ht="12.75">
      <c r="B42" s="115"/>
      <c r="G42" s="117"/>
      <c r="H42" s="116"/>
      <c r="I42" s="117"/>
      <c r="J42" s="153"/>
      <c r="K42" s="117" t="s">
        <v>91</v>
      </c>
      <c r="L42" s="115"/>
      <c r="M42" s="119"/>
      <c r="N42" s="119"/>
      <c r="O42" s="119"/>
      <c r="Q42" s="115"/>
      <c r="R42" s="115"/>
      <c r="S42" s="115"/>
      <c r="T42" s="115"/>
      <c r="U42" s="115"/>
      <c r="X42" s="115"/>
      <c r="Y42" s="115"/>
      <c r="Z42" s="118">
        <v>5102</v>
      </c>
      <c r="AA42" s="118"/>
      <c r="AB42" s="115" t="s">
        <v>20</v>
      </c>
      <c r="AC42" s="115"/>
    </row>
    <row r="43" spans="2:29" s="18" customFormat="1" ht="12.75">
      <c r="B43" s="119"/>
      <c r="G43" s="117"/>
      <c r="H43" s="116"/>
      <c r="I43" s="117"/>
      <c r="J43" s="117"/>
      <c r="K43" s="115"/>
      <c r="L43" s="115"/>
      <c r="M43" s="119"/>
      <c r="N43" s="119"/>
      <c r="O43" s="119"/>
      <c r="Q43" s="119"/>
      <c r="R43" s="119"/>
      <c r="S43" s="119"/>
      <c r="T43" s="119"/>
      <c r="U43" s="119"/>
      <c r="X43" s="119"/>
      <c r="Y43" s="119"/>
      <c r="Z43" s="118"/>
      <c r="AA43" s="118"/>
      <c r="AB43" s="115"/>
      <c r="AC43" s="119"/>
    </row>
    <row r="44" spans="2:29" s="18" customFormat="1" ht="12.75">
      <c r="B44" s="119"/>
      <c r="G44" s="121"/>
      <c r="H44" s="120"/>
      <c r="I44" s="121" t="s">
        <v>167</v>
      </c>
      <c r="J44" s="121"/>
      <c r="K44" s="119"/>
      <c r="L44" s="119"/>
      <c r="M44" s="119"/>
      <c r="N44" s="119"/>
      <c r="O44" s="119"/>
      <c r="Q44" s="119"/>
      <c r="R44" s="119"/>
      <c r="S44" s="119"/>
      <c r="T44" s="119"/>
      <c r="U44" s="119"/>
      <c r="X44" s="119"/>
      <c r="Y44" s="119"/>
      <c r="Z44" s="122">
        <f>+Z46+Z48</f>
        <v>1094181</v>
      </c>
      <c r="AA44" s="122"/>
      <c r="AB44" s="119" t="s">
        <v>21</v>
      </c>
      <c r="AC44" s="119"/>
    </row>
    <row r="45" spans="2:29" s="18" customFormat="1" ht="12.75">
      <c r="B45" s="119"/>
      <c r="G45" s="121"/>
      <c r="H45" s="123"/>
      <c r="I45" s="117"/>
      <c r="J45" s="116"/>
      <c r="K45" s="119"/>
      <c r="L45" s="119"/>
      <c r="M45" s="119"/>
      <c r="N45" s="119"/>
      <c r="O45" s="119"/>
      <c r="Q45" s="119"/>
      <c r="R45" s="119"/>
      <c r="S45" s="119"/>
      <c r="T45" s="119"/>
      <c r="U45" s="119"/>
      <c r="X45" s="119"/>
      <c r="Y45" s="119"/>
      <c r="Z45" s="122"/>
      <c r="AA45" s="122"/>
      <c r="AB45" s="119"/>
      <c r="AC45" s="119"/>
    </row>
    <row r="46" spans="2:29" s="18" customFormat="1" ht="12.75">
      <c r="B46" s="119"/>
      <c r="G46" s="121"/>
      <c r="H46" s="123"/>
      <c r="I46" s="121"/>
      <c r="J46" s="124"/>
      <c r="K46" s="117" t="s">
        <v>171</v>
      </c>
      <c r="L46" s="119"/>
      <c r="M46" s="115"/>
      <c r="N46" s="115"/>
      <c r="O46" s="115"/>
      <c r="Q46" s="119"/>
      <c r="R46" s="119"/>
      <c r="S46" s="119"/>
      <c r="T46" s="119"/>
      <c r="U46" s="119"/>
      <c r="X46" s="119"/>
      <c r="Y46" s="119"/>
      <c r="Z46" s="118">
        <v>877</v>
      </c>
      <c r="AA46" s="122"/>
      <c r="AB46" s="115" t="s">
        <v>21</v>
      </c>
      <c r="AC46" s="119"/>
    </row>
    <row r="47" spans="2:29" s="18" customFormat="1" ht="12.75">
      <c r="B47" s="119"/>
      <c r="G47" s="121"/>
      <c r="H47" s="123"/>
      <c r="I47" s="117"/>
      <c r="J47" s="116"/>
      <c r="K47" s="117"/>
      <c r="L47" s="119"/>
      <c r="M47" s="115"/>
      <c r="N47" s="115"/>
      <c r="O47" s="115"/>
      <c r="Q47" s="119"/>
      <c r="R47" s="119"/>
      <c r="S47" s="119"/>
      <c r="T47" s="119"/>
      <c r="U47" s="119"/>
      <c r="X47" s="119"/>
      <c r="Y47" s="119"/>
      <c r="Z47" s="118"/>
      <c r="AA47" s="122"/>
      <c r="AB47" s="115"/>
      <c r="AC47" s="119"/>
    </row>
    <row r="48" spans="2:29" s="18" customFormat="1" ht="12.75">
      <c r="B48" s="119"/>
      <c r="G48" s="121"/>
      <c r="H48" s="123"/>
      <c r="I48" s="121"/>
      <c r="J48" s="124"/>
      <c r="K48" s="121" t="s">
        <v>129</v>
      </c>
      <c r="L48" s="119"/>
      <c r="M48" s="119"/>
      <c r="N48" s="119"/>
      <c r="O48" s="119"/>
      <c r="Q48" s="119"/>
      <c r="R48" s="119"/>
      <c r="S48" s="119"/>
      <c r="T48" s="119"/>
      <c r="U48" s="119"/>
      <c r="X48" s="119"/>
      <c r="Y48" s="119"/>
      <c r="Z48" s="122">
        <f>+Z49+Z50+Z51+Z52</f>
        <v>1093304</v>
      </c>
      <c r="AA48" s="122"/>
      <c r="AB48" s="119" t="s">
        <v>21</v>
      </c>
      <c r="AC48" s="119"/>
    </row>
    <row r="49" spans="2:29" s="18" customFormat="1" ht="12.75">
      <c r="B49" s="119"/>
      <c r="G49" s="121"/>
      <c r="H49" s="123"/>
      <c r="K49" s="121"/>
      <c r="L49" s="124"/>
      <c r="M49" s="117" t="s">
        <v>104</v>
      </c>
      <c r="N49" s="115"/>
      <c r="O49" s="115"/>
      <c r="Q49" s="119"/>
      <c r="R49" s="119"/>
      <c r="S49" s="119"/>
      <c r="T49" s="119"/>
      <c r="U49" s="119"/>
      <c r="X49" s="119"/>
      <c r="Y49" s="119"/>
      <c r="Z49" s="118">
        <v>415455</v>
      </c>
      <c r="AA49" s="122"/>
      <c r="AB49" s="115" t="s">
        <v>20</v>
      </c>
      <c r="AC49" s="119"/>
    </row>
    <row r="50" spans="2:29" s="12" customFormat="1" ht="12.75">
      <c r="B50" s="115"/>
      <c r="G50" s="121"/>
      <c r="H50" s="123"/>
      <c r="K50" s="121"/>
      <c r="L50" s="153"/>
      <c r="M50" s="117" t="s">
        <v>105</v>
      </c>
      <c r="N50" s="115"/>
      <c r="O50" s="115"/>
      <c r="Q50" s="115"/>
      <c r="R50" s="115"/>
      <c r="S50" s="115"/>
      <c r="T50" s="115"/>
      <c r="U50" s="115"/>
      <c r="X50" s="115"/>
      <c r="Y50" s="115"/>
      <c r="Z50" s="118">
        <v>491987</v>
      </c>
      <c r="AA50" s="122"/>
      <c r="AB50" s="115" t="s">
        <v>20</v>
      </c>
      <c r="AC50" s="115"/>
    </row>
    <row r="51" spans="2:29" s="12" customFormat="1" ht="12.75">
      <c r="B51" s="115"/>
      <c r="G51" s="117"/>
      <c r="H51" s="116"/>
      <c r="K51" s="117"/>
      <c r="L51" s="153"/>
      <c r="M51" s="117" t="s">
        <v>106</v>
      </c>
      <c r="N51" s="115"/>
      <c r="O51" s="115"/>
      <c r="Q51" s="115"/>
      <c r="R51" s="115"/>
      <c r="S51" s="115"/>
      <c r="T51" s="115"/>
      <c r="U51" s="115"/>
      <c r="X51" s="115"/>
      <c r="Y51" s="115"/>
      <c r="Z51" s="118">
        <v>131196</v>
      </c>
      <c r="AA51" s="118"/>
      <c r="AB51" s="115" t="s">
        <v>20</v>
      </c>
      <c r="AC51" s="115"/>
    </row>
    <row r="52" spans="2:29" s="12" customFormat="1" ht="12.75">
      <c r="B52" s="115"/>
      <c r="G52" s="117"/>
      <c r="H52" s="116"/>
      <c r="K52" s="117"/>
      <c r="L52" s="153"/>
      <c r="M52" s="117" t="s">
        <v>91</v>
      </c>
      <c r="N52" s="119"/>
      <c r="O52" s="119"/>
      <c r="Q52" s="115"/>
      <c r="R52" s="115"/>
      <c r="S52" s="115"/>
      <c r="T52" s="115"/>
      <c r="U52" s="115"/>
      <c r="X52" s="115"/>
      <c r="Y52" s="115"/>
      <c r="Z52" s="118">
        <v>54666</v>
      </c>
      <c r="AA52" s="118"/>
      <c r="AB52" s="115" t="s">
        <v>20</v>
      </c>
      <c r="AC52" s="115"/>
    </row>
    <row r="53" spans="2:29" s="18" customFormat="1" ht="12.75">
      <c r="B53" s="119"/>
      <c r="G53" s="117"/>
      <c r="H53" s="116"/>
      <c r="I53" s="117"/>
      <c r="J53" s="117"/>
      <c r="K53" s="115"/>
      <c r="L53" s="115"/>
      <c r="M53" s="115"/>
      <c r="N53" s="119"/>
      <c r="O53" s="119"/>
      <c r="Q53" s="119"/>
      <c r="R53" s="119"/>
      <c r="S53" s="119"/>
      <c r="T53" s="119"/>
      <c r="U53" s="119"/>
      <c r="X53" s="119"/>
      <c r="Y53" s="119"/>
      <c r="Z53" s="118"/>
      <c r="AA53" s="118"/>
      <c r="AB53" s="115"/>
      <c r="AC53" s="119"/>
    </row>
    <row r="54" spans="2:29" s="18" customFormat="1" ht="12.75">
      <c r="B54" s="119"/>
      <c r="G54" s="121"/>
      <c r="H54" s="120"/>
      <c r="I54" s="121" t="s">
        <v>168</v>
      </c>
      <c r="J54" s="121"/>
      <c r="K54" s="119"/>
      <c r="L54" s="119"/>
      <c r="M54" s="115"/>
      <c r="N54" s="119"/>
      <c r="O54" s="119"/>
      <c r="Q54" s="119"/>
      <c r="R54" s="119"/>
      <c r="S54" s="119"/>
      <c r="T54" s="119"/>
      <c r="U54" s="119"/>
      <c r="X54" s="119"/>
      <c r="Y54" s="119"/>
      <c r="Z54" s="122">
        <f>+Z56+Z58</f>
        <v>153358</v>
      </c>
      <c r="AA54" s="122"/>
      <c r="AB54" s="119" t="s">
        <v>21</v>
      </c>
      <c r="AC54" s="119"/>
    </row>
    <row r="55" spans="2:29" s="18" customFormat="1" ht="12.75">
      <c r="B55" s="119"/>
      <c r="G55" s="121"/>
      <c r="H55" s="121"/>
      <c r="I55" s="117"/>
      <c r="J55" s="116"/>
      <c r="K55" s="119"/>
      <c r="L55" s="119"/>
      <c r="M55" s="115"/>
      <c r="N55" s="119"/>
      <c r="O55" s="119"/>
      <c r="Q55" s="119"/>
      <c r="R55" s="119"/>
      <c r="S55" s="119"/>
      <c r="T55" s="119"/>
      <c r="U55" s="119"/>
      <c r="X55" s="119"/>
      <c r="Y55" s="119"/>
      <c r="Z55" s="122"/>
      <c r="AA55" s="122"/>
      <c r="AB55" s="119"/>
      <c r="AC55" s="119"/>
    </row>
    <row r="56" spans="2:29" s="18" customFormat="1" ht="12.75">
      <c r="B56" s="119"/>
      <c r="G56" s="121"/>
      <c r="H56" s="121"/>
      <c r="I56" s="121"/>
      <c r="J56" s="124"/>
      <c r="K56" s="117" t="s">
        <v>171</v>
      </c>
      <c r="L56" s="119"/>
      <c r="M56" s="115"/>
      <c r="N56" s="115"/>
      <c r="O56" s="115"/>
      <c r="Q56" s="119"/>
      <c r="R56" s="119"/>
      <c r="S56" s="119"/>
      <c r="T56" s="119"/>
      <c r="U56" s="119"/>
      <c r="X56" s="119"/>
      <c r="Y56" s="119"/>
      <c r="Z56" s="118">
        <v>122</v>
      </c>
      <c r="AA56" s="122"/>
      <c r="AB56" s="115" t="s">
        <v>21</v>
      </c>
      <c r="AC56" s="119"/>
    </row>
    <row r="57" spans="2:29" s="18" customFormat="1" ht="12.75">
      <c r="B57" s="119"/>
      <c r="G57" s="121"/>
      <c r="H57" s="121"/>
      <c r="I57" s="117"/>
      <c r="J57" s="116"/>
      <c r="K57" s="117"/>
      <c r="L57" s="119"/>
      <c r="M57" s="115"/>
      <c r="N57" s="115"/>
      <c r="O57" s="115"/>
      <c r="Q57" s="119"/>
      <c r="R57" s="119"/>
      <c r="S57" s="119"/>
      <c r="T57" s="119"/>
      <c r="U57" s="119"/>
      <c r="X57" s="119"/>
      <c r="Y57" s="119"/>
      <c r="Z57" s="118"/>
      <c r="AA57" s="122"/>
      <c r="AB57" s="115"/>
      <c r="AC57" s="119"/>
    </row>
    <row r="58" spans="2:29" s="18" customFormat="1" ht="12.75">
      <c r="B58" s="119"/>
      <c r="G58" s="121"/>
      <c r="H58" s="121"/>
      <c r="I58" s="121"/>
      <c r="J58" s="124"/>
      <c r="K58" s="121" t="s">
        <v>129</v>
      </c>
      <c r="L58" s="119"/>
      <c r="M58" s="119"/>
      <c r="N58" s="119"/>
      <c r="O58" s="119"/>
      <c r="Q58" s="119"/>
      <c r="R58" s="119"/>
      <c r="S58" s="119"/>
      <c r="T58" s="119"/>
      <c r="U58" s="119"/>
      <c r="X58" s="119"/>
      <c r="Y58" s="119"/>
      <c r="Z58" s="122">
        <f>+Z59+Z60+Z61+Z62</f>
        <v>153236</v>
      </c>
      <c r="AA58" s="122"/>
      <c r="AB58" s="119" t="s">
        <v>21</v>
      </c>
      <c r="AC58" s="119"/>
    </row>
    <row r="59" spans="2:29" s="18" customFormat="1" ht="12.75">
      <c r="B59" s="119"/>
      <c r="G59" s="121"/>
      <c r="H59" s="121"/>
      <c r="K59" s="121"/>
      <c r="L59" s="124"/>
      <c r="M59" s="117" t="s">
        <v>104</v>
      </c>
      <c r="N59" s="115"/>
      <c r="O59" s="115"/>
      <c r="Q59" s="119"/>
      <c r="R59" s="119"/>
      <c r="S59" s="119"/>
      <c r="T59" s="119"/>
      <c r="U59" s="119"/>
      <c r="X59" s="119"/>
      <c r="Y59" s="119"/>
      <c r="Z59" s="118">
        <v>50568</v>
      </c>
      <c r="AA59" s="122"/>
      <c r="AB59" s="115" t="s">
        <v>20</v>
      </c>
      <c r="AC59" s="119"/>
    </row>
    <row r="60" spans="2:29" s="12" customFormat="1" ht="12.75">
      <c r="B60" s="115"/>
      <c r="G60" s="121"/>
      <c r="H60" s="121"/>
      <c r="K60" s="121"/>
      <c r="L60" s="153"/>
      <c r="M60" s="117" t="s">
        <v>105</v>
      </c>
      <c r="N60" s="115"/>
      <c r="O60" s="115"/>
      <c r="Q60" s="115"/>
      <c r="R60" s="115"/>
      <c r="S60" s="115"/>
      <c r="T60" s="115"/>
      <c r="U60" s="115"/>
      <c r="X60" s="115"/>
      <c r="Y60" s="115"/>
      <c r="Z60" s="118">
        <v>61295</v>
      </c>
      <c r="AA60" s="122"/>
      <c r="AB60" s="115" t="s">
        <v>20</v>
      </c>
      <c r="AC60" s="115"/>
    </row>
    <row r="61" spans="2:29" s="12" customFormat="1" ht="12.75">
      <c r="B61" s="115"/>
      <c r="G61" s="117"/>
      <c r="H61" s="117"/>
      <c r="K61" s="117"/>
      <c r="L61" s="153"/>
      <c r="M61" s="117" t="s">
        <v>106</v>
      </c>
      <c r="N61" s="115"/>
      <c r="O61" s="115"/>
      <c r="Q61" s="115"/>
      <c r="R61" s="115"/>
      <c r="S61" s="115"/>
      <c r="T61" s="115"/>
      <c r="U61" s="115"/>
      <c r="X61" s="115"/>
      <c r="Y61" s="115"/>
      <c r="Z61" s="118">
        <v>33712</v>
      </c>
      <c r="AA61" s="118"/>
      <c r="AB61" s="115" t="s">
        <v>20</v>
      </c>
      <c r="AC61" s="115"/>
    </row>
    <row r="62" spans="2:29" s="12" customFormat="1" ht="12.75">
      <c r="B62" s="115"/>
      <c r="C62" s="117"/>
      <c r="D62" s="115"/>
      <c r="G62" s="117"/>
      <c r="H62" s="117"/>
      <c r="K62" s="117"/>
      <c r="L62" s="153"/>
      <c r="M62" s="117" t="s">
        <v>91</v>
      </c>
      <c r="N62" s="119"/>
      <c r="O62" s="119"/>
      <c r="Q62" s="115"/>
      <c r="R62" s="115"/>
      <c r="S62" s="115"/>
      <c r="T62" s="115"/>
      <c r="U62" s="115"/>
      <c r="X62" s="115"/>
      <c r="Y62" s="115"/>
      <c r="Z62" s="118">
        <v>7661</v>
      </c>
      <c r="AA62" s="118"/>
      <c r="AB62" s="115" t="s">
        <v>20</v>
      </c>
      <c r="AC62" s="115"/>
    </row>
    <row r="63" spans="2:29" s="12" customFormat="1" ht="12.75">
      <c r="B63" s="115"/>
      <c r="C63" s="117"/>
      <c r="D63" s="117"/>
      <c r="E63" s="117"/>
      <c r="F63" s="115"/>
      <c r="G63" s="115"/>
      <c r="S63" s="115"/>
      <c r="T63" s="115"/>
      <c r="U63" s="115"/>
      <c r="V63" s="115"/>
      <c r="W63" s="115"/>
      <c r="X63" s="115"/>
      <c r="Y63" s="115"/>
      <c r="Z63" s="118"/>
      <c r="AA63" s="118"/>
      <c r="AB63" s="115"/>
      <c r="AC63" s="158" t="s">
        <v>179</v>
      </c>
    </row>
    <row r="64" spans="2:29" ht="12.75">
      <c r="B64" s="220" t="s">
        <v>155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</row>
    <row r="65" spans="2:29" s="12" customFormat="1" ht="12.7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8"/>
      <c r="AA65" s="118"/>
      <c r="AB65" s="115"/>
      <c r="AC65" s="115"/>
    </row>
    <row r="66" spans="2:29" s="2" customFormat="1" ht="15.75">
      <c r="B66" s="119"/>
      <c r="C66" s="154" t="s">
        <v>22</v>
      </c>
      <c r="D66" s="154"/>
      <c r="E66" s="154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6">
        <f>+Z68+Z73</f>
        <v>76000</v>
      </c>
      <c r="AA66" s="156"/>
      <c r="AB66" s="155" t="s">
        <v>21</v>
      </c>
      <c r="AC66" s="122"/>
    </row>
    <row r="67" spans="3:29" s="18" customFormat="1" ht="12.75">
      <c r="C67" s="117"/>
      <c r="D67" s="116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X67" s="119"/>
      <c r="Y67" s="119"/>
      <c r="Z67" s="48"/>
      <c r="AC67" s="122"/>
    </row>
    <row r="68" spans="3:29" s="18" customFormat="1" ht="12.75">
      <c r="C68" s="117"/>
      <c r="D68" s="120"/>
      <c r="E68" s="121" t="s">
        <v>174</v>
      </c>
      <c r="F68" s="121"/>
      <c r="I68" s="119"/>
      <c r="J68" s="119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X68" s="115"/>
      <c r="Y68" s="115"/>
      <c r="Z68" s="122">
        <f>+Z69+Z70+Z71</f>
        <v>1193</v>
      </c>
      <c r="AA68" s="122"/>
      <c r="AB68" s="119" t="s">
        <v>21</v>
      </c>
      <c r="AC68" s="122"/>
    </row>
    <row r="69" spans="3:29" s="18" customFormat="1" ht="12.75">
      <c r="C69" s="117"/>
      <c r="D69" s="123"/>
      <c r="E69" s="117"/>
      <c r="F69" s="124"/>
      <c r="G69" s="117" t="s">
        <v>175</v>
      </c>
      <c r="H69" s="115"/>
      <c r="I69" s="119"/>
      <c r="J69" s="119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X69" s="115"/>
      <c r="Y69" s="115"/>
      <c r="Z69" s="118">
        <v>48</v>
      </c>
      <c r="AA69" s="118"/>
      <c r="AB69" s="115" t="s">
        <v>21</v>
      </c>
      <c r="AC69" s="122"/>
    </row>
    <row r="70" spans="3:29" s="18" customFormat="1" ht="12.75">
      <c r="C70" s="117"/>
      <c r="D70" s="123"/>
      <c r="E70" s="117"/>
      <c r="F70" s="153"/>
      <c r="G70" s="117" t="s">
        <v>176</v>
      </c>
      <c r="H70" s="115"/>
      <c r="I70" s="119"/>
      <c r="J70" s="119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X70" s="115"/>
      <c r="Y70" s="115"/>
      <c r="Z70" s="118">
        <v>94</v>
      </c>
      <c r="AA70" s="118"/>
      <c r="AB70" s="115" t="s">
        <v>21</v>
      </c>
      <c r="AC70" s="122"/>
    </row>
    <row r="71" spans="3:29" s="18" customFormat="1" ht="12.75">
      <c r="C71" s="117"/>
      <c r="D71" s="123"/>
      <c r="E71" s="117"/>
      <c r="F71" s="153"/>
      <c r="G71" s="117" t="s">
        <v>177</v>
      </c>
      <c r="H71" s="115"/>
      <c r="I71" s="119"/>
      <c r="J71" s="119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X71" s="115"/>
      <c r="Y71" s="115"/>
      <c r="Z71" s="118">
        <v>1051</v>
      </c>
      <c r="AA71" s="118"/>
      <c r="AB71" s="115" t="s">
        <v>21</v>
      </c>
      <c r="AC71" s="122"/>
    </row>
    <row r="72" spans="3:29" s="18" customFormat="1" ht="12.75">
      <c r="C72" s="117"/>
      <c r="D72" s="123"/>
      <c r="E72" s="121"/>
      <c r="F72" s="121"/>
      <c r="I72" s="119"/>
      <c r="J72" s="119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X72" s="115"/>
      <c r="Y72" s="115"/>
      <c r="Z72" s="122"/>
      <c r="AA72" s="122"/>
      <c r="AB72" s="119"/>
      <c r="AC72" s="122"/>
    </row>
    <row r="73" spans="3:29" s="18" customFormat="1" ht="12.75">
      <c r="C73" s="117"/>
      <c r="D73" s="120"/>
      <c r="E73" s="121" t="s">
        <v>129</v>
      </c>
      <c r="F73" s="121"/>
      <c r="I73" s="119"/>
      <c r="J73" s="119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X73" s="115"/>
      <c r="Y73" s="115"/>
      <c r="Z73" s="122">
        <f>+Z75+Z87</f>
        <v>74807</v>
      </c>
      <c r="AA73" s="122"/>
      <c r="AB73" s="119" t="s">
        <v>21</v>
      </c>
      <c r="AC73" s="122"/>
    </row>
    <row r="74" spans="5:29" s="18" customFormat="1" ht="12.75">
      <c r="E74" s="121"/>
      <c r="F74" s="116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X74" s="119"/>
      <c r="Y74" s="119"/>
      <c r="Z74" s="48"/>
      <c r="AC74" s="122"/>
    </row>
    <row r="75" spans="6:29" s="18" customFormat="1" ht="12.75">
      <c r="F75" s="120"/>
      <c r="G75" s="121" t="s">
        <v>165</v>
      </c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X75" s="119"/>
      <c r="Y75" s="119"/>
      <c r="Z75" s="204">
        <f>+Z76+Z81</f>
        <v>7220</v>
      </c>
      <c r="AB75" s="119" t="s">
        <v>21</v>
      </c>
      <c r="AC75" s="122"/>
    </row>
    <row r="76" spans="2:29" s="12" customFormat="1" ht="12.75">
      <c r="B76" s="115"/>
      <c r="C76" s="117"/>
      <c r="E76" s="115"/>
      <c r="F76" s="116"/>
      <c r="G76" s="115"/>
      <c r="H76" s="124"/>
      <c r="I76" s="121" t="s">
        <v>51</v>
      </c>
      <c r="J76" s="121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5"/>
      <c r="V76" s="115"/>
      <c r="W76" s="115"/>
      <c r="X76" s="115"/>
      <c r="Y76" s="118"/>
      <c r="Z76" s="122">
        <f>SUM(Z77:Z80)</f>
        <v>3610</v>
      </c>
      <c r="AA76" s="122"/>
      <c r="AB76" s="119" t="s">
        <v>21</v>
      </c>
      <c r="AC76" s="115"/>
    </row>
    <row r="77" spans="2:29" s="18" customFormat="1" ht="12.75">
      <c r="B77" s="119"/>
      <c r="E77" s="115"/>
      <c r="F77" s="116"/>
      <c r="G77" s="115"/>
      <c r="H77" s="116"/>
      <c r="I77" s="117"/>
      <c r="J77" s="124"/>
      <c r="K77" s="117" t="s">
        <v>104</v>
      </c>
      <c r="L77" s="115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2"/>
      <c r="Z77" s="118">
        <v>1805</v>
      </c>
      <c r="AA77" s="118"/>
      <c r="AB77" s="115" t="s">
        <v>20</v>
      </c>
      <c r="AC77" s="119"/>
    </row>
    <row r="78" spans="2:29" s="18" customFormat="1" ht="12.75">
      <c r="B78" s="119"/>
      <c r="E78" s="115"/>
      <c r="F78" s="116"/>
      <c r="G78" s="115"/>
      <c r="H78" s="116"/>
      <c r="I78" s="117"/>
      <c r="J78" s="153"/>
      <c r="K78" s="117" t="s">
        <v>105</v>
      </c>
      <c r="L78" s="115"/>
      <c r="M78" s="115"/>
      <c r="N78" s="115"/>
      <c r="O78" s="115"/>
      <c r="P78" s="115"/>
      <c r="Q78" s="115"/>
      <c r="R78" s="115"/>
      <c r="S78" s="115"/>
      <c r="T78" s="115"/>
      <c r="W78" s="119"/>
      <c r="X78" s="119"/>
      <c r="Y78" s="122"/>
      <c r="Z78" s="118">
        <v>722</v>
      </c>
      <c r="AA78" s="118"/>
      <c r="AB78" s="115" t="s">
        <v>20</v>
      </c>
      <c r="AC78" s="119"/>
    </row>
    <row r="79" spans="2:29" s="18" customFormat="1" ht="12.75">
      <c r="B79" s="119"/>
      <c r="E79" s="115"/>
      <c r="F79" s="116"/>
      <c r="G79" s="115"/>
      <c r="H79" s="116"/>
      <c r="I79" s="117"/>
      <c r="J79" s="153"/>
      <c r="K79" s="117" t="s">
        <v>106</v>
      </c>
      <c r="L79" s="115"/>
      <c r="M79" s="115"/>
      <c r="N79" s="115"/>
      <c r="O79" s="115"/>
      <c r="P79" s="115"/>
      <c r="Q79" s="115"/>
      <c r="R79" s="115"/>
      <c r="S79" s="115"/>
      <c r="T79" s="115"/>
      <c r="W79" s="119"/>
      <c r="X79" s="119"/>
      <c r="Y79" s="122"/>
      <c r="Z79" s="118">
        <v>722</v>
      </c>
      <c r="AA79" s="118"/>
      <c r="AB79" s="115" t="s">
        <v>20</v>
      </c>
      <c r="AC79" s="119"/>
    </row>
    <row r="80" spans="2:29" s="12" customFormat="1" ht="12.75">
      <c r="B80" s="119"/>
      <c r="E80" s="115"/>
      <c r="F80" s="116"/>
      <c r="G80" s="115"/>
      <c r="H80" s="116"/>
      <c r="I80" s="117"/>
      <c r="J80" s="153"/>
      <c r="K80" s="117" t="s">
        <v>91</v>
      </c>
      <c r="L80" s="115"/>
      <c r="M80" s="115"/>
      <c r="N80" s="115"/>
      <c r="O80" s="115"/>
      <c r="P80" s="115"/>
      <c r="Q80" s="115"/>
      <c r="R80" s="115"/>
      <c r="S80" s="115"/>
      <c r="T80" s="115"/>
      <c r="W80" s="119"/>
      <c r="X80" s="119"/>
      <c r="Y80" s="119"/>
      <c r="Z80" s="118">
        <v>361</v>
      </c>
      <c r="AA80" s="118"/>
      <c r="AB80" s="115" t="s">
        <v>20</v>
      </c>
      <c r="AC80" s="119"/>
    </row>
    <row r="81" spans="2:29" s="12" customFormat="1" ht="12.75">
      <c r="B81" s="115"/>
      <c r="E81" s="115"/>
      <c r="F81" s="116"/>
      <c r="G81" s="115"/>
      <c r="H81" s="124"/>
      <c r="I81" s="121" t="s">
        <v>41</v>
      </c>
      <c r="J81" s="121"/>
      <c r="K81" s="119"/>
      <c r="L81" s="119"/>
      <c r="M81" s="115"/>
      <c r="N81" s="115"/>
      <c r="O81" s="115"/>
      <c r="P81" s="115"/>
      <c r="Q81" s="115"/>
      <c r="R81" s="115"/>
      <c r="S81" s="115"/>
      <c r="T81" s="115"/>
      <c r="W81" s="115"/>
      <c r="X81" s="115"/>
      <c r="Y81" s="115"/>
      <c r="Z81" s="122">
        <f>SUM(Z82:Z85)</f>
        <v>3610</v>
      </c>
      <c r="AA81" s="122"/>
      <c r="AB81" s="119" t="s">
        <v>21</v>
      </c>
      <c r="AC81" s="118"/>
    </row>
    <row r="82" spans="2:29" s="12" customFormat="1" ht="12.75">
      <c r="B82" s="115"/>
      <c r="E82" s="115"/>
      <c r="F82" s="116"/>
      <c r="I82" s="117"/>
      <c r="J82" s="124"/>
      <c r="K82" s="117" t="s">
        <v>104</v>
      </c>
      <c r="L82" s="115"/>
      <c r="M82" s="119"/>
      <c r="N82" s="119"/>
      <c r="O82" s="119"/>
      <c r="P82" s="119"/>
      <c r="Q82" s="119"/>
      <c r="R82" s="119"/>
      <c r="S82" s="119"/>
      <c r="T82" s="119"/>
      <c r="W82" s="115"/>
      <c r="X82" s="115"/>
      <c r="Y82" s="115"/>
      <c r="Z82" s="118">
        <v>1083</v>
      </c>
      <c r="AA82" s="118"/>
      <c r="AB82" s="115" t="s">
        <v>20</v>
      </c>
      <c r="AC82" s="118"/>
    </row>
    <row r="83" spans="2:29" s="12" customFormat="1" ht="12.75">
      <c r="B83" s="115"/>
      <c r="E83" s="115"/>
      <c r="F83" s="116"/>
      <c r="I83" s="117"/>
      <c r="J83" s="153"/>
      <c r="K83" s="117" t="s">
        <v>105</v>
      </c>
      <c r="L83" s="115"/>
      <c r="M83" s="115"/>
      <c r="N83" s="115"/>
      <c r="O83" s="115"/>
      <c r="P83" s="115"/>
      <c r="Q83" s="115"/>
      <c r="R83" s="115"/>
      <c r="S83" s="115"/>
      <c r="T83" s="115"/>
      <c r="W83" s="115"/>
      <c r="X83" s="115"/>
      <c r="Y83" s="115"/>
      <c r="Z83" s="118">
        <v>1444</v>
      </c>
      <c r="AA83" s="118"/>
      <c r="AB83" s="115" t="s">
        <v>20</v>
      </c>
      <c r="AC83" s="115"/>
    </row>
    <row r="84" spans="2:29" s="12" customFormat="1" ht="12.75">
      <c r="B84" s="115"/>
      <c r="E84" s="115"/>
      <c r="F84" s="116"/>
      <c r="I84" s="117"/>
      <c r="J84" s="153"/>
      <c r="K84" s="117" t="s">
        <v>106</v>
      </c>
      <c r="L84" s="115"/>
      <c r="M84" s="115"/>
      <c r="N84" s="115"/>
      <c r="O84" s="115"/>
      <c r="P84" s="115"/>
      <c r="Q84" s="115"/>
      <c r="R84" s="115"/>
      <c r="S84" s="115"/>
      <c r="T84" s="115"/>
      <c r="W84" s="115"/>
      <c r="X84" s="115"/>
      <c r="Y84" s="115"/>
      <c r="Z84" s="118">
        <v>361</v>
      </c>
      <c r="AA84" s="118"/>
      <c r="AB84" s="115" t="s">
        <v>20</v>
      </c>
      <c r="AC84" s="115"/>
    </row>
    <row r="85" spans="2:29" s="12" customFormat="1" ht="12.75">
      <c r="B85" s="119"/>
      <c r="E85" s="115"/>
      <c r="F85" s="116"/>
      <c r="I85" s="117"/>
      <c r="J85" s="153"/>
      <c r="K85" s="117" t="s">
        <v>91</v>
      </c>
      <c r="L85" s="115"/>
      <c r="M85" s="115"/>
      <c r="N85" s="115"/>
      <c r="O85" s="115"/>
      <c r="P85" s="115"/>
      <c r="Q85" s="115"/>
      <c r="R85" s="115"/>
      <c r="S85" s="115"/>
      <c r="T85" s="115"/>
      <c r="W85" s="119"/>
      <c r="X85" s="119"/>
      <c r="Y85" s="119"/>
      <c r="Z85" s="118">
        <v>722</v>
      </c>
      <c r="AA85" s="118"/>
      <c r="AB85" s="115" t="s">
        <v>20</v>
      </c>
      <c r="AC85" s="119"/>
    </row>
    <row r="86" spans="2:29" s="12" customFormat="1" ht="12.75">
      <c r="B86" s="115"/>
      <c r="E86" s="115"/>
      <c r="F86" s="116"/>
      <c r="W86" s="115"/>
      <c r="X86" s="115"/>
      <c r="Y86" s="115"/>
      <c r="AC86" s="115"/>
    </row>
    <row r="87" spans="2:29" s="12" customFormat="1" ht="12.75">
      <c r="B87" s="115"/>
      <c r="C87" s="121"/>
      <c r="F87" s="120"/>
      <c r="G87" s="121" t="s">
        <v>169</v>
      </c>
      <c r="H87" s="18"/>
      <c r="I87" s="119"/>
      <c r="J87" s="119"/>
      <c r="M87" s="119"/>
      <c r="N87" s="119"/>
      <c r="O87" s="119"/>
      <c r="P87" s="119"/>
      <c r="Q87" s="119"/>
      <c r="R87" s="119"/>
      <c r="S87" s="119"/>
      <c r="T87" s="119"/>
      <c r="U87" s="119"/>
      <c r="V87" s="18"/>
      <c r="W87" s="18"/>
      <c r="X87" s="119"/>
      <c r="Y87" s="119"/>
      <c r="Z87" s="157">
        <f>+Z88+Z92+Z96+Z102+Z108+Z114+Z120+Z127+Z133</f>
        <v>67587</v>
      </c>
      <c r="AA87" s="18"/>
      <c r="AB87" s="119" t="s">
        <v>21</v>
      </c>
      <c r="AC87" s="115"/>
    </row>
    <row r="88" spans="2:29" s="12" customFormat="1" ht="12.75">
      <c r="B88" s="115"/>
      <c r="E88" s="121"/>
      <c r="F88" s="115"/>
      <c r="G88" s="115"/>
      <c r="H88" s="124"/>
      <c r="I88" s="121" t="s">
        <v>0</v>
      </c>
      <c r="J88" s="121"/>
      <c r="K88" s="119"/>
      <c r="L88" s="119"/>
      <c r="M88" s="115"/>
      <c r="N88" s="115"/>
      <c r="O88" s="115"/>
      <c r="P88" s="115"/>
      <c r="S88" s="115"/>
      <c r="T88" s="115"/>
      <c r="U88" s="115"/>
      <c r="V88" s="115"/>
      <c r="W88" s="115"/>
      <c r="X88" s="115"/>
      <c r="Y88" s="115"/>
      <c r="Z88" s="122">
        <f>SUM(Z89:Z90)</f>
        <v>8534</v>
      </c>
      <c r="AA88" s="122"/>
      <c r="AB88" s="119" t="s">
        <v>21</v>
      </c>
      <c r="AC88" s="115"/>
    </row>
    <row r="89" spans="2:29" s="12" customFormat="1" ht="12.75">
      <c r="B89" s="119"/>
      <c r="E89" s="117"/>
      <c r="F89" s="115"/>
      <c r="G89" s="115"/>
      <c r="H89" s="116"/>
      <c r="I89" s="115"/>
      <c r="J89" s="124"/>
      <c r="K89" s="117" t="s">
        <v>93</v>
      </c>
      <c r="L89" s="115"/>
      <c r="M89" s="119"/>
      <c r="N89" s="119"/>
      <c r="O89" s="119"/>
      <c r="P89" s="119"/>
      <c r="S89" s="119"/>
      <c r="T89" s="119"/>
      <c r="U89" s="119"/>
      <c r="V89" s="119"/>
      <c r="W89" s="119"/>
      <c r="X89" s="119"/>
      <c r="Y89" s="119"/>
      <c r="Z89" s="118">
        <v>8281</v>
      </c>
      <c r="AA89" s="118"/>
      <c r="AB89" s="115" t="s">
        <v>20</v>
      </c>
      <c r="AC89" s="119"/>
    </row>
    <row r="90" spans="2:29" s="12" customFormat="1" ht="12.75">
      <c r="B90" s="115"/>
      <c r="E90" s="117"/>
      <c r="F90" s="115"/>
      <c r="G90" s="115"/>
      <c r="H90" s="116"/>
      <c r="I90" s="115"/>
      <c r="J90" s="153"/>
      <c r="K90" s="117" t="s">
        <v>94</v>
      </c>
      <c r="L90" s="115"/>
      <c r="M90" s="115"/>
      <c r="N90" s="115"/>
      <c r="O90" s="115"/>
      <c r="P90" s="115"/>
      <c r="S90" s="115"/>
      <c r="T90" s="115"/>
      <c r="U90" s="115"/>
      <c r="V90" s="115"/>
      <c r="W90" s="115"/>
      <c r="X90" s="115"/>
      <c r="Y90" s="115"/>
      <c r="Z90" s="118">
        <v>253</v>
      </c>
      <c r="AA90" s="118"/>
      <c r="AB90" s="115" t="s">
        <v>20</v>
      </c>
      <c r="AC90" s="115"/>
    </row>
    <row r="91" spans="2:29" s="12" customFormat="1" ht="12.75">
      <c r="B91" s="115"/>
      <c r="E91" s="117"/>
      <c r="F91" s="115"/>
      <c r="G91" s="115"/>
      <c r="H91" s="116"/>
      <c r="I91" s="117"/>
      <c r="J91" s="117"/>
      <c r="K91" s="115"/>
      <c r="L91" s="115"/>
      <c r="M91" s="115"/>
      <c r="N91" s="115"/>
      <c r="O91" s="115"/>
      <c r="P91" s="115"/>
      <c r="S91" s="115"/>
      <c r="T91" s="115"/>
      <c r="U91" s="115"/>
      <c r="V91" s="115"/>
      <c r="W91" s="115"/>
      <c r="X91" s="115"/>
      <c r="Y91" s="115"/>
      <c r="Z91" s="118"/>
      <c r="AA91" s="118"/>
      <c r="AB91" s="115"/>
      <c r="AC91" s="115"/>
    </row>
    <row r="92" spans="2:29" s="12" customFormat="1" ht="12.75">
      <c r="B92" s="115"/>
      <c r="E92" s="121"/>
      <c r="F92" s="115"/>
      <c r="G92" s="115"/>
      <c r="H92" s="124"/>
      <c r="I92" s="121" t="s">
        <v>1</v>
      </c>
      <c r="J92" s="121"/>
      <c r="K92" s="119"/>
      <c r="L92" s="119"/>
      <c r="M92" s="115"/>
      <c r="N92" s="115"/>
      <c r="O92" s="115"/>
      <c r="P92" s="115"/>
      <c r="S92" s="115"/>
      <c r="T92" s="115"/>
      <c r="U92" s="115"/>
      <c r="V92" s="115"/>
      <c r="W92" s="115"/>
      <c r="X92" s="115"/>
      <c r="Y92" s="115"/>
      <c r="Z92" s="122">
        <f>SUM(Z93:Z94)</f>
        <v>16580</v>
      </c>
      <c r="AA92" s="122"/>
      <c r="AB92" s="119" t="s">
        <v>21</v>
      </c>
      <c r="AC92" s="115"/>
    </row>
    <row r="93" spans="2:29" s="12" customFormat="1" ht="12.75">
      <c r="B93" s="119"/>
      <c r="E93" s="117"/>
      <c r="F93" s="115"/>
      <c r="G93" s="115"/>
      <c r="H93" s="116"/>
      <c r="I93" s="115"/>
      <c r="J93" s="124"/>
      <c r="K93" s="117" t="s">
        <v>93</v>
      </c>
      <c r="L93" s="115"/>
      <c r="M93" s="119"/>
      <c r="N93" s="119"/>
      <c r="O93" s="119"/>
      <c r="P93" s="119"/>
      <c r="S93" s="119"/>
      <c r="T93" s="119"/>
      <c r="U93" s="119"/>
      <c r="V93" s="119"/>
      <c r="W93" s="119"/>
      <c r="X93" s="119"/>
      <c r="Y93" s="119"/>
      <c r="Z93" s="118">
        <v>16122</v>
      </c>
      <c r="AA93" s="118"/>
      <c r="AB93" s="115" t="s">
        <v>20</v>
      </c>
      <c r="AC93" s="119"/>
    </row>
    <row r="94" spans="2:29" s="12" customFormat="1" ht="12.75">
      <c r="B94" s="115"/>
      <c r="E94" s="117"/>
      <c r="F94" s="115"/>
      <c r="G94" s="115"/>
      <c r="H94" s="116"/>
      <c r="I94" s="115"/>
      <c r="J94" s="153"/>
      <c r="K94" s="117" t="s">
        <v>94</v>
      </c>
      <c r="L94" s="115"/>
      <c r="M94" s="115"/>
      <c r="N94" s="115"/>
      <c r="O94" s="115"/>
      <c r="P94" s="115"/>
      <c r="S94" s="115"/>
      <c r="T94" s="115"/>
      <c r="U94" s="115"/>
      <c r="V94" s="115"/>
      <c r="W94" s="115"/>
      <c r="X94" s="115"/>
      <c r="Y94" s="115"/>
      <c r="Z94" s="118">
        <v>458</v>
      </c>
      <c r="AA94" s="118"/>
      <c r="AB94" s="115" t="s">
        <v>20</v>
      </c>
      <c r="AC94" s="115"/>
    </row>
    <row r="95" spans="2:29" s="12" customFormat="1" ht="12.75">
      <c r="B95" s="115"/>
      <c r="E95" s="117"/>
      <c r="F95" s="115"/>
      <c r="G95" s="115"/>
      <c r="H95" s="116"/>
      <c r="I95" s="117"/>
      <c r="J95" s="117"/>
      <c r="K95" s="115"/>
      <c r="L95" s="115"/>
      <c r="M95" s="115"/>
      <c r="N95" s="115"/>
      <c r="O95" s="115"/>
      <c r="P95" s="115"/>
      <c r="S95" s="115"/>
      <c r="T95" s="115"/>
      <c r="U95" s="115"/>
      <c r="V95" s="115"/>
      <c r="W95" s="115"/>
      <c r="X95" s="115"/>
      <c r="Y95" s="115"/>
      <c r="Z95" s="118"/>
      <c r="AA95" s="118"/>
      <c r="AB95" s="115"/>
      <c r="AC95" s="115"/>
    </row>
    <row r="96" spans="2:29" s="12" customFormat="1" ht="12.75">
      <c r="B96" s="115"/>
      <c r="E96" s="117"/>
      <c r="F96" s="115"/>
      <c r="G96" s="115"/>
      <c r="H96" s="124"/>
      <c r="I96" s="121" t="s">
        <v>15</v>
      </c>
      <c r="J96" s="121"/>
      <c r="K96" s="119"/>
      <c r="L96" s="119"/>
      <c r="M96" s="115"/>
      <c r="N96" s="115"/>
      <c r="O96" s="115"/>
      <c r="P96" s="115"/>
      <c r="S96" s="115"/>
      <c r="T96" s="115"/>
      <c r="U96" s="115"/>
      <c r="V96" s="115"/>
      <c r="W96" s="115"/>
      <c r="X96" s="115"/>
      <c r="Y96" s="115"/>
      <c r="Z96" s="122">
        <f>SUM(Z97:Z100)</f>
        <v>8277</v>
      </c>
      <c r="AA96" s="122"/>
      <c r="AB96" s="119" t="s">
        <v>21</v>
      </c>
      <c r="AC96" s="115"/>
    </row>
    <row r="97" spans="2:29" s="12" customFormat="1" ht="12.75">
      <c r="B97" s="115"/>
      <c r="E97" s="117"/>
      <c r="F97" s="115"/>
      <c r="G97" s="115"/>
      <c r="H97" s="116"/>
      <c r="I97" s="117"/>
      <c r="J97" s="124"/>
      <c r="K97" s="117" t="s">
        <v>104</v>
      </c>
      <c r="L97" s="115"/>
      <c r="M97" s="119"/>
      <c r="N97" s="119"/>
      <c r="O97" s="119"/>
      <c r="P97" s="119"/>
      <c r="S97" s="119"/>
      <c r="T97" s="119"/>
      <c r="U97" s="119"/>
      <c r="V97" s="119"/>
      <c r="W97" s="119"/>
      <c r="X97" s="119"/>
      <c r="Y97" s="119"/>
      <c r="Z97" s="118">
        <v>3311</v>
      </c>
      <c r="AA97" s="118"/>
      <c r="AB97" s="115" t="s">
        <v>20</v>
      </c>
      <c r="AC97" s="115"/>
    </row>
    <row r="98" spans="2:29" s="12" customFormat="1" ht="12.75">
      <c r="B98" s="115"/>
      <c r="E98" s="117"/>
      <c r="F98" s="115"/>
      <c r="G98" s="115"/>
      <c r="H98" s="116"/>
      <c r="I98" s="117"/>
      <c r="J98" s="153"/>
      <c r="K98" s="117" t="s">
        <v>105</v>
      </c>
      <c r="L98" s="115"/>
      <c r="M98" s="115"/>
      <c r="N98" s="115"/>
      <c r="O98" s="115"/>
      <c r="P98" s="115"/>
      <c r="S98" s="115"/>
      <c r="T98" s="115"/>
      <c r="U98" s="115"/>
      <c r="V98" s="115"/>
      <c r="W98" s="115"/>
      <c r="X98" s="115"/>
      <c r="Y98" s="115"/>
      <c r="Z98" s="118">
        <v>1655</v>
      </c>
      <c r="AA98" s="118"/>
      <c r="AB98" s="115" t="s">
        <v>20</v>
      </c>
      <c r="AC98" s="115"/>
    </row>
    <row r="99" spans="2:29" s="12" customFormat="1" ht="12.75">
      <c r="B99" s="115"/>
      <c r="E99" s="117"/>
      <c r="F99" s="115"/>
      <c r="G99" s="115"/>
      <c r="H99" s="116"/>
      <c r="I99" s="117"/>
      <c r="J99" s="153"/>
      <c r="K99" s="117" t="s">
        <v>106</v>
      </c>
      <c r="L99" s="115"/>
      <c r="M99" s="115"/>
      <c r="N99" s="115"/>
      <c r="O99" s="115"/>
      <c r="P99" s="115"/>
      <c r="S99" s="115"/>
      <c r="T99" s="115"/>
      <c r="U99" s="115"/>
      <c r="V99" s="115"/>
      <c r="W99" s="115"/>
      <c r="X99" s="115"/>
      <c r="Y99" s="115"/>
      <c r="Z99" s="118">
        <v>1655</v>
      </c>
      <c r="AA99" s="118"/>
      <c r="AB99" s="115" t="s">
        <v>20</v>
      </c>
      <c r="AC99" s="115"/>
    </row>
    <row r="100" spans="2:29" s="12" customFormat="1" ht="12.75">
      <c r="B100" s="115"/>
      <c r="E100" s="117"/>
      <c r="F100" s="115"/>
      <c r="G100" s="115"/>
      <c r="H100" s="116"/>
      <c r="I100" s="117"/>
      <c r="J100" s="153"/>
      <c r="K100" s="117" t="s">
        <v>91</v>
      </c>
      <c r="L100" s="115"/>
      <c r="M100" s="115"/>
      <c r="N100" s="115"/>
      <c r="O100" s="115"/>
      <c r="P100" s="115"/>
      <c r="S100" s="115"/>
      <c r="T100" s="115"/>
      <c r="U100" s="115"/>
      <c r="V100" s="115"/>
      <c r="W100" s="115"/>
      <c r="X100" s="115"/>
      <c r="Y100" s="115"/>
      <c r="Z100" s="118">
        <v>1656</v>
      </c>
      <c r="AA100" s="118"/>
      <c r="AB100" s="115" t="s">
        <v>20</v>
      </c>
      <c r="AC100" s="115"/>
    </row>
    <row r="101" spans="2:29" s="12" customFormat="1" ht="12.75">
      <c r="B101" s="115"/>
      <c r="E101" s="117"/>
      <c r="F101" s="115"/>
      <c r="G101" s="115"/>
      <c r="H101" s="116"/>
      <c r="I101" s="117"/>
      <c r="J101" s="117"/>
      <c r="K101" s="115"/>
      <c r="L101" s="115"/>
      <c r="M101" s="115"/>
      <c r="N101" s="115"/>
      <c r="O101" s="115"/>
      <c r="P101" s="115"/>
      <c r="S101" s="115"/>
      <c r="T101" s="115"/>
      <c r="U101" s="115"/>
      <c r="V101" s="115"/>
      <c r="W101" s="115"/>
      <c r="X101" s="115"/>
      <c r="Y101" s="115"/>
      <c r="Z101" s="118"/>
      <c r="AA101" s="118"/>
      <c r="AB101" s="115"/>
      <c r="AC101" s="115"/>
    </row>
    <row r="102" spans="2:29" s="12" customFormat="1" ht="12.75">
      <c r="B102" s="115"/>
      <c r="E102" s="117"/>
      <c r="F102" s="115"/>
      <c r="G102" s="115"/>
      <c r="H102" s="124"/>
      <c r="I102" s="121" t="s">
        <v>14</v>
      </c>
      <c r="J102" s="121"/>
      <c r="K102" s="119"/>
      <c r="L102" s="119"/>
      <c r="M102" s="115"/>
      <c r="N102" s="115"/>
      <c r="O102" s="115"/>
      <c r="P102" s="115"/>
      <c r="S102" s="115"/>
      <c r="T102" s="115"/>
      <c r="U102" s="115"/>
      <c r="V102" s="115"/>
      <c r="W102" s="115"/>
      <c r="X102" s="115"/>
      <c r="Y102" s="115"/>
      <c r="Z102" s="122">
        <f>SUM(Z103:Z106)</f>
        <v>32</v>
      </c>
      <c r="AA102" s="122"/>
      <c r="AB102" s="119" t="s">
        <v>21</v>
      </c>
      <c r="AC102" s="115"/>
    </row>
    <row r="103" spans="2:29" s="12" customFormat="1" ht="12.75">
      <c r="B103" s="115"/>
      <c r="E103" s="117"/>
      <c r="F103" s="115"/>
      <c r="G103" s="115"/>
      <c r="H103" s="116"/>
      <c r="I103" s="117"/>
      <c r="J103" s="124"/>
      <c r="K103" s="117" t="s">
        <v>104</v>
      </c>
      <c r="L103" s="115"/>
      <c r="M103" s="119"/>
      <c r="N103" s="119"/>
      <c r="O103" s="119"/>
      <c r="P103" s="119"/>
      <c r="S103" s="119"/>
      <c r="T103" s="119"/>
      <c r="U103" s="119"/>
      <c r="V103" s="119"/>
      <c r="W103" s="119"/>
      <c r="X103" s="119"/>
      <c r="Y103" s="119"/>
      <c r="Z103" s="118">
        <v>6</v>
      </c>
      <c r="AA103" s="118"/>
      <c r="AB103" s="115" t="s">
        <v>20</v>
      </c>
      <c r="AC103" s="115"/>
    </row>
    <row r="104" spans="2:29" s="12" customFormat="1" ht="12.75">
      <c r="B104" s="115"/>
      <c r="E104" s="117"/>
      <c r="F104" s="115"/>
      <c r="G104" s="115"/>
      <c r="H104" s="116"/>
      <c r="I104" s="117"/>
      <c r="J104" s="153"/>
      <c r="K104" s="117" t="s">
        <v>105</v>
      </c>
      <c r="L104" s="115"/>
      <c r="M104" s="115"/>
      <c r="N104" s="115"/>
      <c r="O104" s="115"/>
      <c r="P104" s="115"/>
      <c r="S104" s="115"/>
      <c r="T104" s="115"/>
      <c r="U104" s="115"/>
      <c r="V104" s="115"/>
      <c r="W104" s="115"/>
      <c r="X104" s="115"/>
      <c r="Y104" s="115"/>
      <c r="Z104" s="118">
        <v>16</v>
      </c>
      <c r="AA104" s="118"/>
      <c r="AB104" s="115" t="s">
        <v>20</v>
      </c>
      <c r="AC104" s="115"/>
    </row>
    <row r="105" spans="2:29" s="12" customFormat="1" ht="12.75">
      <c r="B105" s="115"/>
      <c r="E105" s="117"/>
      <c r="F105" s="115"/>
      <c r="G105" s="115"/>
      <c r="H105" s="116"/>
      <c r="I105" s="117"/>
      <c r="J105" s="153"/>
      <c r="K105" s="117" t="s">
        <v>106</v>
      </c>
      <c r="L105" s="115"/>
      <c r="M105" s="115"/>
      <c r="N105" s="115"/>
      <c r="O105" s="115"/>
      <c r="P105" s="115"/>
      <c r="S105" s="115"/>
      <c r="T105" s="115"/>
      <c r="U105" s="115"/>
      <c r="V105" s="115"/>
      <c r="W105" s="115"/>
      <c r="X105" s="115"/>
      <c r="Y105" s="115"/>
      <c r="Z105" s="118">
        <v>6</v>
      </c>
      <c r="AA105" s="118"/>
      <c r="AB105" s="115" t="s">
        <v>20</v>
      </c>
      <c r="AC105" s="115"/>
    </row>
    <row r="106" spans="2:29" s="12" customFormat="1" ht="12.75">
      <c r="B106" s="115"/>
      <c r="E106" s="117"/>
      <c r="F106" s="115"/>
      <c r="G106" s="115"/>
      <c r="H106" s="116"/>
      <c r="I106" s="117"/>
      <c r="J106" s="153"/>
      <c r="K106" s="117" t="s">
        <v>91</v>
      </c>
      <c r="L106" s="115"/>
      <c r="M106" s="115"/>
      <c r="N106" s="115"/>
      <c r="O106" s="115"/>
      <c r="P106" s="115"/>
      <c r="S106" s="115"/>
      <c r="T106" s="115"/>
      <c r="U106" s="115"/>
      <c r="V106" s="115"/>
      <c r="W106" s="115"/>
      <c r="X106" s="115"/>
      <c r="Y106" s="115"/>
      <c r="Z106" s="118">
        <v>4</v>
      </c>
      <c r="AA106" s="118"/>
      <c r="AB106" s="115" t="s">
        <v>20</v>
      </c>
      <c r="AC106" s="115"/>
    </row>
    <row r="107" spans="2:29" s="12" customFormat="1" ht="12.75">
      <c r="B107" s="115"/>
      <c r="E107" s="117"/>
      <c r="F107" s="115"/>
      <c r="G107" s="115"/>
      <c r="H107" s="116"/>
      <c r="I107" s="117"/>
      <c r="J107" s="117"/>
      <c r="K107" s="115"/>
      <c r="L107" s="115"/>
      <c r="M107" s="115"/>
      <c r="N107" s="115"/>
      <c r="O107" s="115"/>
      <c r="P107" s="115"/>
      <c r="S107" s="115"/>
      <c r="T107" s="115"/>
      <c r="U107" s="115"/>
      <c r="V107" s="115"/>
      <c r="W107" s="115"/>
      <c r="X107" s="115"/>
      <c r="Y107" s="115"/>
      <c r="Z107" s="118"/>
      <c r="AA107" s="118"/>
      <c r="AB107" s="115"/>
      <c r="AC107" s="115"/>
    </row>
    <row r="108" spans="2:29" s="12" customFormat="1" ht="12.75">
      <c r="B108" s="115"/>
      <c r="E108" s="117"/>
      <c r="F108" s="115"/>
      <c r="G108" s="115"/>
      <c r="H108" s="124"/>
      <c r="I108" s="121" t="s">
        <v>12</v>
      </c>
      <c r="J108" s="121"/>
      <c r="K108" s="119"/>
      <c r="L108" s="119"/>
      <c r="M108" s="115"/>
      <c r="N108" s="115"/>
      <c r="O108" s="115"/>
      <c r="P108" s="115"/>
      <c r="S108" s="115"/>
      <c r="T108" s="115"/>
      <c r="U108" s="115"/>
      <c r="V108" s="115"/>
      <c r="W108" s="115"/>
      <c r="X108" s="115"/>
      <c r="Y108" s="115"/>
      <c r="Z108" s="122">
        <f>SUM(Z109:Z112)</f>
        <v>271</v>
      </c>
      <c r="AA108" s="122"/>
      <c r="AB108" s="119" t="s">
        <v>21</v>
      </c>
      <c r="AC108" s="115"/>
    </row>
    <row r="109" spans="2:29" s="12" customFormat="1" ht="12.75">
      <c r="B109" s="115"/>
      <c r="E109" s="117"/>
      <c r="F109" s="115"/>
      <c r="G109" s="115"/>
      <c r="H109" s="116"/>
      <c r="I109" s="117"/>
      <c r="J109" s="124"/>
      <c r="K109" s="117" t="s">
        <v>104</v>
      </c>
      <c r="L109" s="115"/>
      <c r="M109" s="119"/>
      <c r="N109" s="119"/>
      <c r="O109" s="119"/>
      <c r="P109" s="119"/>
      <c r="S109" s="119"/>
      <c r="T109" s="119"/>
      <c r="U109" s="119"/>
      <c r="V109" s="119"/>
      <c r="W109" s="119"/>
      <c r="X109" s="119"/>
      <c r="Y109" s="119"/>
      <c r="Z109" s="118">
        <v>54</v>
      </c>
      <c r="AA109" s="118"/>
      <c r="AB109" s="115" t="s">
        <v>20</v>
      </c>
      <c r="AC109" s="115"/>
    </row>
    <row r="110" spans="2:29" s="12" customFormat="1" ht="12.75">
      <c r="B110" s="115"/>
      <c r="E110" s="117"/>
      <c r="F110" s="115"/>
      <c r="G110" s="115"/>
      <c r="H110" s="116"/>
      <c r="I110" s="117"/>
      <c r="J110" s="153"/>
      <c r="K110" s="117" t="s">
        <v>105</v>
      </c>
      <c r="L110" s="115"/>
      <c r="M110" s="115"/>
      <c r="N110" s="115"/>
      <c r="O110" s="115"/>
      <c r="P110" s="115"/>
      <c r="S110" s="115"/>
      <c r="T110" s="115"/>
      <c r="U110" s="115"/>
      <c r="V110" s="115"/>
      <c r="W110" s="115"/>
      <c r="X110" s="115"/>
      <c r="Y110" s="115"/>
      <c r="Z110" s="118">
        <v>135</v>
      </c>
      <c r="AA110" s="118"/>
      <c r="AB110" s="115" t="s">
        <v>20</v>
      </c>
      <c r="AC110" s="115"/>
    </row>
    <row r="111" spans="2:29" s="12" customFormat="1" ht="12.75">
      <c r="B111" s="115"/>
      <c r="E111" s="117"/>
      <c r="F111" s="115"/>
      <c r="G111" s="115"/>
      <c r="H111" s="116"/>
      <c r="I111" s="117"/>
      <c r="J111" s="153"/>
      <c r="K111" s="117" t="s">
        <v>106</v>
      </c>
      <c r="L111" s="115"/>
      <c r="M111" s="115"/>
      <c r="N111" s="115"/>
      <c r="O111" s="115"/>
      <c r="P111" s="115"/>
      <c r="S111" s="115"/>
      <c r="T111" s="115"/>
      <c r="U111" s="115"/>
      <c r="V111" s="115"/>
      <c r="W111" s="115"/>
      <c r="X111" s="115"/>
      <c r="Y111" s="115"/>
      <c r="Z111" s="118">
        <v>54</v>
      </c>
      <c r="AA111" s="118"/>
      <c r="AB111" s="115" t="s">
        <v>20</v>
      </c>
      <c r="AC111" s="115"/>
    </row>
    <row r="112" spans="2:29" s="12" customFormat="1" ht="12.75">
      <c r="B112" s="115"/>
      <c r="E112" s="117"/>
      <c r="F112" s="115"/>
      <c r="G112" s="115"/>
      <c r="H112" s="116"/>
      <c r="I112" s="117"/>
      <c r="J112" s="153"/>
      <c r="K112" s="117" t="s">
        <v>91</v>
      </c>
      <c r="L112" s="115"/>
      <c r="M112" s="115"/>
      <c r="N112" s="115"/>
      <c r="O112" s="115"/>
      <c r="P112" s="115"/>
      <c r="S112" s="115"/>
      <c r="T112" s="115"/>
      <c r="U112" s="115"/>
      <c r="V112" s="115"/>
      <c r="W112" s="115"/>
      <c r="X112" s="115"/>
      <c r="Y112" s="115"/>
      <c r="Z112" s="118">
        <v>28</v>
      </c>
      <c r="AA112" s="118"/>
      <c r="AB112" s="115" t="s">
        <v>20</v>
      </c>
      <c r="AC112" s="115"/>
    </row>
    <row r="113" spans="2:29" s="12" customFormat="1" ht="12.75">
      <c r="B113" s="115"/>
      <c r="E113" s="117"/>
      <c r="F113" s="115"/>
      <c r="G113" s="115"/>
      <c r="H113" s="116"/>
      <c r="I113" s="117"/>
      <c r="J113" s="117"/>
      <c r="K113" s="115"/>
      <c r="L113" s="115"/>
      <c r="M113" s="115"/>
      <c r="N113" s="115"/>
      <c r="O113" s="115"/>
      <c r="P113" s="115"/>
      <c r="S113" s="115"/>
      <c r="T113" s="115"/>
      <c r="U113" s="115"/>
      <c r="V113" s="115"/>
      <c r="W113" s="115"/>
      <c r="X113" s="115"/>
      <c r="Y113" s="115"/>
      <c r="Z113" s="118"/>
      <c r="AA113" s="118"/>
      <c r="AB113" s="115"/>
      <c r="AC113" s="115"/>
    </row>
    <row r="114" spans="2:29" s="12" customFormat="1" ht="12.75">
      <c r="B114" s="115"/>
      <c r="E114" s="117"/>
      <c r="F114" s="115"/>
      <c r="G114" s="115"/>
      <c r="H114" s="124"/>
      <c r="I114" s="121" t="s">
        <v>13</v>
      </c>
      <c r="J114" s="121"/>
      <c r="K114" s="119"/>
      <c r="L114" s="119"/>
      <c r="M114" s="115"/>
      <c r="N114" s="115"/>
      <c r="O114" s="115"/>
      <c r="P114" s="115"/>
      <c r="S114" s="115"/>
      <c r="T114" s="115"/>
      <c r="U114" s="115"/>
      <c r="V114" s="115"/>
      <c r="W114" s="115"/>
      <c r="X114" s="115"/>
      <c r="Y114" s="115"/>
      <c r="Z114" s="122">
        <f>SUM(Z115:Z118)</f>
        <v>17636</v>
      </c>
      <c r="AA114" s="122"/>
      <c r="AB114" s="119" t="s">
        <v>21</v>
      </c>
      <c r="AC114" s="115"/>
    </row>
    <row r="115" spans="2:29" s="12" customFormat="1" ht="12.75">
      <c r="B115" s="115"/>
      <c r="E115" s="117"/>
      <c r="F115" s="115"/>
      <c r="G115" s="115"/>
      <c r="H115" s="116"/>
      <c r="I115" s="117"/>
      <c r="J115" s="124"/>
      <c r="K115" s="117" t="s">
        <v>104</v>
      </c>
      <c r="L115" s="115"/>
      <c r="M115" s="119"/>
      <c r="N115" s="119"/>
      <c r="O115" s="119"/>
      <c r="P115" s="119"/>
      <c r="S115" s="119"/>
      <c r="T115" s="119"/>
      <c r="U115" s="119"/>
      <c r="V115" s="119"/>
      <c r="W115" s="119"/>
      <c r="X115" s="119"/>
      <c r="Y115" s="119"/>
      <c r="Z115" s="118">
        <v>3527</v>
      </c>
      <c r="AA115" s="118"/>
      <c r="AB115" s="115" t="s">
        <v>20</v>
      </c>
      <c r="AC115" s="115"/>
    </row>
    <row r="116" spans="2:29" s="12" customFormat="1" ht="12.75">
      <c r="B116" s="115"/>
      <c r="E116" s="117"/>
      <c r="F116" s="115"/>
      <c r="G116" s="115"/>
      <c r="H116" s="116"/>
      <c r="I116" s="117"/>
      <c r="J116" s="153"/>
      <c r="K116" s="117" t="s">
        <v>105</v>
      </c>
      <c r="L116" s="115"/>
      <c r="M116" s="115"/>
      <c r="N116" s="115"/>
      <c r="O116" s="115"/>
      <c r="P116" s="115"/>
      <c r="S116" s="115"/>
      <c r="T116" s="115"/>
      <c r="U116" s="115"/>
      <c r="V116" s="115"/>
      <c r="W116" s="115"/>
      <c r="X116" s="115"/>
      <c r="Y116" s="115"/>
      <c r="Z116" s="118">
        <v>8818</v>
      </c>
      <c r="AA116" s="118"/>
      <c r="AB116" s="115" t="s">
        <v>20</v>
      </c>
      <c r="AC116" s="115"/>
    </row>
    <row r="117" spans="2:29" s="12" customFormat="1" ht="12.75">
      <c r="B117" s="115"/>
      <c r="E117" s="117"/>
      <c r="F117" s="115"/>
      <c r="G117" s="115"/>
      <c r="H117" s="116"/>
      <c r="I117" s="117"/>
      <c r="J117" s="153"/>
      <c r="K117" s="117" t="s">
        <v>106</v>
      </c>
      <c r="L117" s="115"/>
      <c r="M117" s="115"/>
      <c r="N117" s="115"/>
      <c r="O117" s="115"/>
      <c r="P117" s="115"/>
      <c r="S117" s="115"/>
      <c r="T117" s="115"/>
      <c r="U117" s="115"/>
      <c r="V117" s="115"/>
      <c r="W117" s="115"/>
      <c r="X117" s="115"/>
      <c r="Y117" s="115"/>
      <c r="Z117" s="118">
        <v>3527</v>
      </c>
      <c r="AA117" s="118"/>
      <c r="AB117" s="115" t="s">
        <v>20</v>
      </c>
      <c r="AC117" s="115"/>
    </row>
    <row r="118" spans="2:29" s="12" customFormat="1" ht="12.75">
      <c r="B118" s="115"/>
      <c r="E118" s="117"/>
      <c r="F118" s="115"/>
      <c r="G118" s="115"/>
      <c r="H118" s="116"/>
      <c r="I118" s="117"/>
      <c r="J118" s="153"/>
      <c r="K118" s="117" t="s">
        <v>91</v>
      </c>
      <c r="L118" s="115"/>
      <c r="M118" s="115"/>
      <c r="N118" s="115"/>
      <c r="O118" s="115"/>
      <c r="P118" s="115"/>
      <c r="S118" s="115"/>
      <c r="T118" s="115"/>
      <c r="U118" s="115"/>
      <c r="V118" s="115"/>
      <c r="W118" s="115"/>
      <c r="X118" s="115"/>
      <c r="Y118" s="115"/>
      <c r="Z118" s="118">
        <v>1764</v>
      </c>
      <c r="AA118" s="118"/>
      <c r="AB118" s="115" t="s">
        <v>20</v>
      </c>
      <c r="AC118" s="115"/>
    </row>
    <row r="119" spans="2:29" s="12" customFormat="1" ht="12.75">
      <c r="B119" s="115"/>
      <c r="E119" s="117"/>
      <c r="F119" s="115"/>
      <c r="G119" s="115"/>
      <c r="H119" s="116"/>
      <c r="I119" s="117"/>
      <c r="J119" s="117"/>
      <c r="K119" s="115"/>
      <c r="L119" s="115"/>
      <c r="M119" s="115"/>
      <c r="N119" s="115"/>
      <c r="O119" s="115"/>
      <c r="P119" s="115"/>
      <c r="S119" s="115"/>
      <c r="T119" s="115"/>
      <c r="U119" s="115"/>
      <c r="V119" s="115"/>
      <c r="W119" s="115"/>
      <c r="X119" s="115"/>
      <c r="Y119" s="115"/>
      <c r="Z119" s="118"/>
      <c r="AA119" s="118"/>
      <c r="AB119" s="115"/>
      <c r="AC119" s="115"/>
    </row>
    <row r="120" spans="2:29" s="12" customFormat="1" ht="12.75">
      <c r="B120" s="115"/>
      <c r="E120" s="117"/>
      <c r="F120" s="115"/>
      <c r="G120" s="115"/>
      <c r="H120" s="124"/>
      <c r="I120" s="121" t="s">
        <v>64</v>
      </c>
      <c r="J120" s="121"/>
      <c r="K120" s="119"/>
      <c r="L120" s="119"/>
      <c r="M120" s="115"/>
      <c r="N120" s="115"/>
      <c r="O120" s="115"/>
      <c r="P120" s="115"/>
      <c r="S120" s="115"/>
      <c r="T120" s="115"/>
      <c r="U120" s="115"/>
      <c r="V120" s="115"/>
      <c r="W120" s="115"/>
      <c r="X120" s="115"/>
      <c r="Y120" s="115"/>
      <c r="Z120" s="122">
        <f>SUM(Z121:Z124)</f>
        <v>397</v>
      </c>
      <c r="AA120" s="122"/>
      <c r="AB120" s="119" t="s">
        <v>21</v>
      </c>
      <c r="AC120" s="115"/>
    </row>
    <row r="121" spans="2:29" s="12" customFormat="1" ht="12.75">
      <c r="B121" s="115"/>
      <c r="E121" s="117"/>
      <c r="F121" s="115"/>
      <c r="G121" s="115"/>
      <c r="H121" s="116"/>
      <c r="I121" s="117"/>
      <c r="J121" s="124"/>
      <c r="K121" s="117" t="s">
        <v>104</v>
      </c>
      <c r="L121" s="115"/>
      <c r="M121" s="119"/>
      <c r="N121" s="119"/>
      <c r="O121" s="119"/>
      <c r="P121" s="119"/>
      <c r="S121" s="119"/>
      <c r="T121" s="119"/>
      <c r="U121" s="119"/>
      <c r="V121" s="119"/>
      <c r="W121" s="119"/>
      <c r="X121" s="119"/>
      <c r="Y121" s="119"/>
      <c r="Z121" s="118">
        <v>79</v>
      </c>
      <c r="AA121" s="118"/>
      <c r="AB121" s="115" t="s">
        <v>20</v>
      </c>
      <c r="AC121" s="115"/>
    </row>
    <row r="122" spans="2:29" s="12" customFormat="1" ht="12.75">
      <c r="B122" s="115"/>
      <c r="E122" s="117"/>
      <c r="F122" s="115"/>
      <c r="G122" s="115"/>
      <c r="H122" s="116"/>
      <c r="I122" s="117"/>
      <c r="J122" s="153"/>
      <c r="K122" s="117" t="s">
        <v>105</v>
      </c>
      <c r="L122" s="115"/>
      <c r="M122" s="115"/>
      <c r="N122" s="115"/>
      <c r="O122" s="115"/>
      <c r="P122" s="115"/>
      <c r="S122" s="115"/>
      <c r="T122" s="115"/>
      <c r="U122" s="115"/>
      <c r="V122" s="115"/>
      <c r="W122" s="115"/>
      <c r="X122" s="115"/>
      <c r="Y122" s="115"/>
      <c r="Z122" s="118">
        <v>199</v>
      </c>
      <c r="AA122" s="118"/>
      <c r="AB122" s="115" t="s">
        <v>20</v>
      </c>
      <c r="AC122" s="115"/>
    </row>
    <row r="123" spans="2:29" s="12" customFormat="1" ht="12.75">
      <c r="B123" s="115"/>
      <c r="E123" s="117"/>
      <c r="F123" s="115"/>
      <c r="G123" s="115"/>
      <c r="H123" s="116"/>
      <c r="I123" s="117"/>
      <c r="J123" s="153"/>
      <c r="K123" s="117" t="s">
        <v>106</v>
      </c>
      <c r="L123" s="115"/>
      <c r="M123" s="115"/>
      <c r="N123" s="115"/>
      <c r="O123" s="115"/>
      <c r="P123" s="115"/>
      <c r="S123" s="115"/>
      <c r="T123" s="115"/>
      <c r="U123" s="115"/>
      <c r="V123" s="115"/>
      <c r="W123" s="115"/>
      <c r="X123" s="115"/>
      <c r="Y123" s="115"/>
      <c r="Z123" s="118">
        <v>79</v>
      </c>
      <c r="AA123" s="118"/>
      <c r="AB123" s="115" t="s">
        <v>20</v>
      </c>
      <c r="AC123" s="115"/>
    </row>
    <row r="124" spans="2:29" s="12" customFormat="1" ht="12.75">
      <c r="B124" s="115"/>
      <c r="E124" s="117"/>
      <c r="F124" s="115"/>
      <c r="G124" s="115"/>
      <c r="H124" s="116"/>
      <c r="I124" s="117"/>
      <c r="J124" s="153"/>
      <c r="K124" s="117" t="s">
        <v>91</v>
      </c>
      <c r="L124" s="115"/>
      <c r="M124" s="115"/>
      <c r="N124" s="115"/>
      <c r="O124" s="115"/>
      <c r="P124" s="115"/>
      <c r="S124" s="115"/>
      <c r="T124" s="115"/>
      <c r="U124" s="115"/>
      <c r="V124" s="115"/>
      <c r="W124" s="115"/>
      <c r="X124" s="115"/>
      <c r="Y124" s="115"/>
      <c r="Z124" s="118">
        <v>40</v>
      </c>
      <c r="AA124" s="118"/>
      <c r="AB124" s="115" t="s">
        <v>20</v>
      </c>
      <c r="AC124" s="115"/>
    </row>
    <row r="125" spans="2:29" s="12" customFormat="1" ht="12.75">
      <c r="B125" s="115"/>
      <c r="E125" s="117"/>
      <c r="F125" s="115"/>
      <c r="G125" s="115"/>
      <c r="H125" s="116"/>
      <c r="I125" s="117"/>
      <c r="J125" s="117"/>
      <c r="K125" s="115"/>
      <c r="L125" s="115"/>
      <c r="M125" s="115"/>
      <c r="N125" s="115"/>
      <c r="O125" s="115"/>
      <c r="P125" s="115"/>
      <c r="S125" s="115"/>
      <c r="T125" s="115"/>
      <c r="U125" s="115"/>
      <c r="V125" s="115"/>
      <c r="W125" s="115"/>
      <c r="X125" s="115"/>
      <c r="Y125" s="115"/>
      <c r="Z125" s="118"/>
      <c r="AA125" s="118"/>
      <c r="AB125" s="115"/>
      <c r="AC125" s="115"/>
    </row>
    <row r="126" spans="2:29" s="12" customFormat="1" ht="12.75">
      <c r="B126" s="115"/>
      <c r="E126" s="117"/>
      <c r="F126" s="115"/>
      <c r="G126" s="115"/>
      <c r="H126" s="124"/>
      <c r="I126" s="121" t="s">
        <v>79</v>
      </c>
      <c r="J126" s="121"/>
      <c r="K126" s="119"/>
      <c r="L126" s="119"/>
      <c r="M126" s="115"/>
      <c r="N126" s="115"/>
      <c r="O126" s="115"/>
      <c r="P126" s="115"/>
      <c r="S126" s="115"/>
      <c r="T126" s="115"/>
      <c r="U126" s="115"/>
      <c r="V126" s="115"/>
      <c r="W126" s="115"/>
      <c r="X126" s="115"/>
      <c r="Y126" s="115"/>
      <c r="AC126" s="115"/>
    </row>
    <row r="127" spans="2:29" s="12" customFormat="1" ht="12.75">
      <c r="B127" s="115"/>
      <c r="E127" s="117"/>
      <c r="F127" s="115"/>
      <c r="J127" s="124"/>
      <c r="K127" s="121" t="s">
        <v>172</v>
      </c>
      <c r="L127" s="121"/>
      <c r="M127" s="119"/>
      <c r="N127" s="115"/>
      <c r="O127" s="115"/>
      <c r="P127" s="115"/>
      <c r="S127" s="115"/>
      <c r="T127" s="115"/>
      <c r="U127" s="115"/>
      <c r="V127" s="115"/>
      <c r="W127" s="115"/>
      <c r="X127" s="115"/>
      <c r="Y127" s="115"/>
      <c r="Z127" s="122">
        <f>SUM(Z128:Z131)</f>
        <v>2062</v>
      </c>
      <c r="AA127" s="122"/>
      <c r="AB127" s="119" t="s">
        <v>21</v>
      </c>
      <c r="AC127" s="115"/>
    </row>
    <row r="128" spans="2:29" s="12" customFormat="1" ht="12.75">
      <c r="B128" s="115"/>
      <c r="E128" s="117"/>
      <c r="F128" s="115"/>
      <c r="I128" s="115"/>
      <c r="J128" s="116"/>
      <c r="K128" s="117"/>
      <c r="L128" s="124"/>
      <c r="M128" s="117" t="s">
        <v>104</v>
      </c>
      <c r="N128" s="115"/>
      <c r="O128" s="119"/>
      <c r="P128" s="115"/>
      <c r="S128" s="115"/>
      <c r="T128" s="115"/>
      <c r="U128" s="115"/>
      <c r="V128" s="115"/>
      <c r="W128" s="115"/>
      <c r="X128" s="115"/>
      <c r="Y128" s="115"/>
      <c r="Z128" s="118">
        <v>825</v>
      </c>
      <c r="AA128" s="118"/>
      <c r="AB128" s="115" t="s">
        <v>20</v>
      </c>
      <c r="AC128" s="115"/>
    </row>
    <row r="129" spans="2:29" s="12" customFormat="1" ht="12.75">
      <c r="B129" s="115"/>
      <c r="E129" s="117"/>
      <c r="F129" s="115"/>
      <c r="I129" s="115"/>
      <c r="J129" s="116"/>
      <c r="K129" s="117"/>
      <c r="L129" s="153"/>
      <c r="M129" s="117" t="s">
        <v>105</v>
      </c>
      <c r="N129" s="115"/>
      <c r="O129" s="115"/>
      <c r="P129" s="115"/>
      <c r="S129" s="115"/>
      <c r="T129" s="115"/>
      <c r="U129" s="115"/>
      <c r="V129" s="115"/>
      <c r="W129" s="115"/>
      <c r="X129" s="115"/>
      <c r="Y129" s="115"/>
      <c r="Z129" s="118">
        <v>206</v>
      </c>
      <c r="AA129" s="118"/>
      <c r="AB129" s="115" t="s">
        <v>20</v>
      </c>
      <c r="AC129" s="115"/>
    </row>
    <row r="130" spans="2:29" s="12" customFormat="1" ht="12.75">
      <c r="B130" s="115"/>
      <c r="E130" s="117"/>
      <c r="F130" s="115"/>
      <c r="I130" s="115"/>
      <c r="J130" s="116"/>
      <c r="K130" s="117"/>
      <c r="L130" s="153"/>
      <c r="M130" s="117" t="s">
        <v>106</v>
      </c>
      <c r="N130" s="115"/>
      <c r="O130" s="115"/>
      <c r="P130" s="115"/>
      <c r="S130" s="115"/>
      <c r="T130" s="115"/>
      <c r="U130" s="115"/>
      <c r="V130" s="115"/>
      <c r="W130" s="115"/>
      <c r="X130" s="115"/>
      <c r="Y130" s="115"/>
      <c r="Z130" s="118">
        <v>206</v>
      </c>
      <c r="AA130" s="118"/>
      <c r="AB130" s="115" t="s">
        <v>20</v>
      </c>
      <c r="AC130" s="115"/>
    </row>
    <row r="131" spans="2:29" s="12" customFormat="1" ht="12.75">
      <c r="B131" s="115"/>
      <c r="E131" s="117"/>
      <c r="F131" s="115"/>
      <c r="I131" s="115"/>
      <c r="J131" s="116"/>
      <c r="K131" s="117"/>
      <c r="L131" s="153"/>
      <c r="M131" s="117" t="s">
        <v>91</v>
      </c>
      <c r="N131" s="115"/>
      <c r="O131" s="115"/>
      <c r="P131" s="119"/>
      <c r="S131" s="119"/>
      <c r="T131" s="119"/>
      <c r="U131" s="119"/>
      <c r="V131" s="119"/>
      <c r="W131" s="119"/>
      <c r="X131" s="119"/>
      <c r="Y131" s="119"/>
      <c r="Z131" s="118">
        <v>825</v>
      </c>
      <c r="AA131" s="118"/>
      <c r="AB131" s="115" t="s">
        <v>20</v>
      </c>
      <c r="AC131" s="115"/>
    </row>
    <row r="132" spans="2:29" s="12" customFormat="1" ht="12.75">
      <c r="B132" s="115"/>
      <c r="E132" s="117"/>
      <c r="F132" s="115"/>
      <c r="I132" s="115"/>
      <c r="J132" s="116"/>
      <c r="N132" s="115"/>
      <c r="O132" s="115"/>
      <c r="P132" s="115"/>
      <c r="S132" s="115"/>
      <c r="T132" s="115"/>
      <c r="U132" s="115"/>
      <c r="V132" s="115"/>
      <c r="W132" s="115"/>
      <c r="X132" s="115"/>
      <c r="Y132" s="115"/>
      <c r="AC132" s="115"/>
    </row>
    <row r="133" spans="2:29" s="12" customFormat="1" ht="12.75">
      <c r="B133" s="115"/>
      <c r="E133" s="117"/>
      <c r="F133" s="115"/>
      <c r="I133" s="115"/>
      <c r="J133" s="124"/>
      <c r="K133" s="121" t="s">
        <v>173</v>
      </c>
      <c r="L133" s="121"/>
      <c r="M133" s="119"/>
      <c r="O133" s="115"/>
      <c r="P133" s="115"/>
      <c r="S133" s="115"/>
      <c r="T133" s="115"/>
      <c r="U133" s="115"/>
      <c r="V133" s="115"/>
      <c r="W133" s="115"/>
      <c r="X133" s="115"/>
      <c r="Y133" s="115"/>
      <c r="Z133" s="122">
        <f>SUM(Z134:Z137)</f>
        <v>13798</v>
      </c>
      <c r="AA133" s="122"/>
      <c r="AB133" s="119" t="s">
        <v>21</v>
      </c>
      <c r="AC133" s="115"/>
    </row>
    <row r="134" spans="2:29" s="12" customFormat="1" ht="12.75">
      <c r="B134" s="115"/>
      <c r="E134" s="117"/>
      <c r="F134" s="115"/>
      <c r="I134" s="115"/>
      <c r="J134" s="115"/>
      <c r="K134" s="117"/>
      <c r="L134" s="124"/>
      <c r="M134" s="117" t="s">
        <v>104</v>
      </c>
      <c r="O134" s="119"/>
      <c r="P134" s="119"/>
      <c r="S134" s="119"/>
      <c r="T134" s="119"/>
      <c r="U134" s="119"/>
      <c r="V134" s="119"/>
      <c r="W134" s="119"/>
      <c r="X134" s="119"/>
      <c r="Y134" s="119"/>
      <c r="Z134" s="118">
        <v>5519</v>
      </c>
      <c r="AA134" s="118"/>
      <c r="AB134" s="115" t="s">
        <v>20</v>
      </c>
      <c r="AC134" s="115"/>
    </row>
    <row r="135" spans="2:29" s="12" customFormat="1" ht="12.75">
      <c r="B135" s="115"/>
      <c r="E135" s="117"/>
      <c r="F135" s="115"/>
      <c r="I135" s="115"/>
      <c r="J135" s="115"/>
      <c r="K135" s="117"/>
      <c r="L135" s="153"/>
      <c r="M135" s="117" t="s">
        <v>105</v>
      </c>
      <c r="O135" s="115"/>
      <c r="P135" s="115"/>
      <c r="S135" s="115"/>
      <c r="T135" s="115"/>
      <c r="U135" s="115"/>
      <c r="V135" s="115"/>
      <c r="W135" s="115"/>
      <c r="X135" s="115"/>
      <c r="Y135" s="115"/>
      <c r="Z135" s="118">
        <v>1380</v>
      </c>
      <c r="AA135" s="118"/>
      <c r="AB135" s="115" t="s">
        <v>20</v>
      </c>
      <c r="AC135" s="115"/>
    </row>
    <row r="136" spans="2:29" s="12" customFormat="1" ht="12.75">
      <c r="B136" s="115"/>
      <c r="E136" s="117"/>
      <c r="F136" s="115"/>
      <c r="I136" s="115"/>
      <c r="J136" s="115"/>
      <c r="K136" s="117"/>
      <c r="L136" s="153"/>
      <c r="M136" s="117" t="s">
        <v>106</v>
      </c>
      <c r="O136" s="115"/>
      <c r="P136" s="115"/>
      <c r="S136" s="115"/>
      <c r="T136" s="115"/>
      <c r="U136" s="115"/>
      <c r="V136" s="115"/>
      <c r="W136" s="115"/>
      <c r="X136" s="115"/>
      <c r="Y136" s="115"/>
      <c r="Z136" s="118">
        <v>1380</v>
      </c>
      <c r="AA136" s="118"/>
      <c r="AB136" s="115" t="s">
        <v>20</v>
      </c>
      <c r="AC136" s="115"/>
    </row>
    <row r="137" spans="2:29" s="12" customFormat="1" ht="12.75">
      <c r="B137" s="115"/>
      <c r="E137" s="117"/>
      <c r="F137" s="115"/>
      <c r="I137" s="115"/>
      <c r="J137" s="115"/>
      <c r="K137" s="117"/>
      <c r="L137" s="153"/>
      <c r="M137" s="117" t="s">
        <v>91</v>
      </c>
      <c r="O137" s="115"/>
      <c r="P137" s="115"/>
      <c r="S137" s="115"/>
      <c r="T137" s="115"/>
      <c r="U137" s="115"/>
      <c r="V137" s="115"/>
      <c r="W137" s="115"/>
      <c r="X137" s="115"/>
      <c r="Y137" s="115"/>
      <c r="Z137" s="118">
        <v>5519</v>
      </c>
      <c r="AA137" s="118"/>
      <c r="AB137" s="115" t="s">
        <v>20</v>
      </c>
      <c r="AC137" s="115"/>
    </row>
    <row r="138" spans="2:29" s="12" customFormat="1" ht="12.75">
      <c r="B138" s="115"/>
      <c r="E138" s="117"/>
      <c r="F138" s="115"/>
      <c r="I138" s="115"/>
      <c r="J138" s="115"/>
      <c r="K138" s="117"/>
      <c r="L138" s="117"/>
      <c r="M138" s="117"/>
      <c r="O138" s="115"/>
      <c r="P138" s="115"/>
      <c r="S138" s="115"/>
      <c r="T138" s="115"/>
      <c r="U138" s="115"/>
      <c r="V138" s="115"/>
      <c r="W138" s="115"/>
      <c r="X138" s="115"/>
      <c r="Y138" s="115"/>
      <c r="Z138" s="118"/>
      <c r="AA138" s="118"/>
      <c r="AB138" s="115"/>
      <c r="AC138" s="158" t="s">
        <v>180</v>
      </c>
    </row>
    <row r="139" spans="1:29" s="12" customFormat="1" ht="11.25">
      <c r="A139" s="19"/>
      <c r="B139" s="41"/>
      <c r="C139" s="42"/>
      <c r="D139" s="43"/>
      <c r="E139" s="41"/>
      <c r="F139" s="41"/>
      <c r="G139" s="43"/>
      <c r="H139" s="43"/>
      <c r="I139" s="42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4"/>
      <c r="AA139" s="44"/>
      <c r="AB139" s="42"/>
      <c r="AC139" s="41"/>
    </row>
    <row r="140" spans="1:29" ht="12.75">
      <c r="A140" s="6"/>
      <c r="B140" s="13"/>
      <c r="C140" s="14"/>
      <c r="D140" s="12"/>
      <c r="E140" s="14"/>
      <c r="F140" s="12"/>
      <c r="G140" s="12"/>
      <c r="H140" s="12"/>
      <c r="I140" s="12"/>
      <c r="J140" s="12"/>
      <c r="K140" s="12"/>
      <c r="L140" s="12"/>
      <c r="M140" s="12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2"/>
      <c r="AA140" s="12"/>
      <c r="AB140" s="12"/>
      <c r="AC140" s="40" t="s">
        <v>60</v>
      </c>
    </row>
    <row r="141" ht="12.75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</sheetData>
  <sheetProtection/>
  <mergeCells count="7">
    <mergeCell ref="B64:AC64"/>
    <mergeCell ref="B7:Y7"/>
    <mergeCell ref="B8:Y8"/>
    <mergeCell ref="B9:Y10"/>
    <mergeCell ref="B12:Y12"/>
    <mergeCell ref="B14:AC14"/>
    <mergeCell ref="B24:AC24"/>
  </mergeCells>
  <hyperlinks>
    <hyperlink ref="AC140" location="Indice!A1" display="Volver ..."/>
    <hyperlink ref="B12:Y12" r:id="rId1" display="Normativa Asociada ( DE 1519-2006 )"/>
  </hyperlinks>
  <printOptions horizontalCentered="1"/>
  <pageMargins left="0.15748031496062992" right="0.15748031496062992" top="0.15748031496062992" bottom="0.1968503937007874" header="0" footer="0"/>
  <pageSetup horizontalDpi="600" verticalDpi="600" orientation="portrait" scale="70" r:id="rId3"/>
  <rowBreaks count="1" manualBreakCount="1">
    <brk id="63" max="25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0" style="22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s="1" customFormat="1" ht="18">
      <c r="B8" s="215" t="s">
        <v>7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62"/>
      <c r="AA8" s="63"/>
    </row>
    <row r="9" spans="2:27" s="1" customFormat="1" ht="12.75" customHeight="1">
      <c r="B9" s="209" t="s">
        <v>178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62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62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62"/>
      <c r="AA11" s="63"/>
    </row>
    <row r="12" spans="2:27" s="1" customFormat="1" ht="12.75">
      <c r="B12" s="222" t="s">
        <v>181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62"/>
      <c r="AA12" s="63"/>
    </row>
    <row r="13" spans="26:27" s="39" customFormat="1" ht="12.75">
      <c r="Z13" s="63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39" customFormat="1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8"/>
      <c r="AA15" s="118"/>
      <c r="AB15" s="115"/>
      <c r="AC15" s="115"/>
    </row>
    <row r="16" spans="2:29" s="31" customFormat="1" ht="18">
      <c r="B16" s="135"/>
      <c r="C16" s="130" t="s">
        <v>22</v>
      </c>
      <c r="D16" s="131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3">
        <f>+Z18+Z20+Z22</f>
        <v>3100</v>
      </c>
      <c r="AA16" s="133"/>
      <c r="AB16" s="134" t="s">
        <v>21</v>
      </c>
      <c r="AC16" s="126"/>
    </row>
    <row r="17" spans="2:29" s="24" customFormat="1" ht="12.75">
      <c r="B17" s="126"/>
      <c r="C17" s="135"/>
      <c r="D17" s="125"/>
      <c r="E17" s="13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9"/>
      <c r="AA17" s="129"/>
      <c r="AB17" s="126"/>
      <c r="AC17" s="126"/>
    </row>
    <row r="18" spans="2:29" s="39" customFormat="1" ht="12.75">
      <c r="B18" s="127"/>
      <c r="C18" s="136"/>
      <c r="D18" s="137"/>
      <c r="E18" s="136" t="s">
        <v>11</v>
      </c>
      <c r="F18" s="13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38">
        <v>90</v>
      </c>
      <c r="AA18" s="138"/>
      <c r="AB18" s="127" t="s">
        <v>21</v>
      </c>
      <c r="AC18" s="127"/>
    </row>
    <row r="19" spans="2:29" s="24" customFormat="1" ht="12.75">
      <c r="B19" s="127"/>
      <c r="C19" s="136"/>
      <c r="D19" s="139"/>
      <c r="E19" s="136"/>
      <c r="F19" s="13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38"/>
      <c r="AA19" s="138"/>
      <c r="AB19" s="127"/>
      <c r="AC19" s="127"/>
    </row>
    <row r="20" spans="2:29" s="39" customFormat="1" ht="12.75">
      <c r="B20" s="127"/>
      <c r="C20" s="136"/>
      <c r="D20" s="137"/>
      <c r="E20" s="136" t="s">
        <v>129</v>
      </c>
      <c r="F20" s="13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38">
        <f>+Z35+Z50</f>
        <v>2960</v>
      </c>
      <c r="AA20" s="138"/>
      <c r="AB20" s="127" t="s">
        <v>21</v>
      </c>
      <c r="AC20" s="127"/>
    </row>
    <row r="21" spans="2:29" s="24" customFormat="1" ht="12.75">
      <c r="B21" s="127"/>
      <c r="C21" s="136"/>
      <c r="D21" s="139"/>
      <c r="E21" s="136"/>
      <c r="F21" s="13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38"/>
      <c r="AA21" s="138"/>
      <c r="AB21" s="127"/>
      <c r="AC21" s="127"/>
    </row>
    <row r="22" spans="2:29" s="39" customFormat="1" ht="12.75">
      <c r="B22" s="127"/>
      <c r="C22" s="136"/>
      <c r="D22" s="137"/>
      <c r="E22" s="136" t="s">
        <v>19</v>
      </c>
      <c r="F22" s="13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38">
        <f>+Z24+Z29</f>
        <v>50</v>
      </c>
      <c r="AA22" s="138"/>
      <c r="AB22" s="127" t="s">
        <v>21</v>
      </c>
      <c r="AC22" s="127"/>
    </row>
    <row r="23" spans="2:29" s="24" customFormat="1" ht="12.75">
      <c r="B23" s="127"/>
      <c r="D23" s="127"/>
      <c r="E23" s="135"/>
      <c r="F23" s="125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</row>
    <row r="24" spans="2:29" s="24" customFormat="1" ht="12.75">
      <c r="B24" s="127"/>
      <c r="D24" s="127"/>
      <c r="E24" s="135"/>
      <c r="F24" s="142"/>
      <c r="G24" s="136" t="s">
        <v>147</v>
      </c>
      <c r="H24" s="135"/>
      <c r="I24" s="135"/>
      <c r="J24" s="126"/>
      <c r="K24" s="126"/>
      <c r="L24" s="126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>
        <f>+Z25+Z26+Z27</f>
        <v>34</v>
      </c>
      <c r="AA24" s="127"/>
      <c r="AB24" s="127" t="s">
        <v>21</v>
      </c>
      <c r="AC24" s="127"/>
    </row>
    <row r="25" spans="2:29" s="24" customFormat="1" ht="12.75">
      <c r="B25" s="127"/>
      <c r="D25" s="127"/>
      <c r="E25" s="135"/>
      <c r="F25" s="125"/>
      <c r="G25" s="135"/>
      <c r="H25" s="142"/>
      <c r="I25" s="135" t="s">
        <v>29</v>
      </c>
      <c r="J25" s="126"/>
      <c r="K25" s="126"/>
      <c r="L25" s="126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>
        <v>16</v>
      </c>
      <c r="AA25" s="127"/>
      <c r="AB25" s="126" t="s">
        <v>21</v>
      </c>
      <c r="AC25" s="127"/>
    </row>
    <row r="26" spans="2:29" s="24" customFormat="1" ht="12.75">
      <c r="B26" s="127"/>
      <c r="D26" s="127"/>
      <c r="E26" s="135"/>
      <c r="F26" s="125"/>
      <c r="G26" s="135"/>
      <c r="H26" s="142"/>
      <c r="I26" s="135" t="s">
        <v>28</v>
      </c>
      <c r="J26" s="126"/>
      <c r="K26" s="126"/>
      <c r="L26" s="126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>
        <v>17</v>
      </c>
      <c r="AA26" s="127"/>
      <c r="AB26" s="126" t="s">
        <v>21</v>
      </c>
      <c r="AC26" s="127"/>
    </row>
    <row r="27" spans="2:29" s="24" customFormat="1" ht="12.75">
      <c r="B27" s="127"/>
      <c r="D27" s="127"/>
      <c r="E27" s="135"/>
      <c r="F27" s="125"/>
      <c r="G27" s="135"/>
      <c r="H27" s="143"/>
      <c r="I27" s="135" t="s">
        <v>27</v>
      </c>
      <c r="J27" s="126"/>
      <c r="K27" s="126"/>
      <c r="L27" s="126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>
        <v>1</v>
      </c>
      <c r="AA27" s="127"/>
      <c r="AB27" s="126" t="s">
        <v>21</v>
      </c>
      <c r="AC27" s="127"/>
    </row>
    <row r="28" spans="2:29" s="24" customFormat="1" ht="12.75">
      <c r="B28" s="127"/>
      <c r="D28" s="127"/>
      <c r="E28" s="135"/>
      <c r="F28" s="125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6"/>
      <c r="AC28" s="127"/>
    </row>
    <row r="29" spans="2:29" s="24" customFormat="1" ht="12.75">
      <c r="B29" s="127"/>
      <c r="D29" s="127"/>
      <c r="E29" s="135"/>
      <c r="F29" s="142"/>
      <c r="G29" s="136" t="s">
        <v>155</v>
      </c>
      <c r="H29" s="135"/>
      <c r="I29" s="135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>
        <f>+Z30+Z31</f>
        <v>16</v>
      </c>
      <c r="AA29" s="127"/>
      <c r="AB29" s="127" t="s">
        <v>21</v>
      </c>
      <c r="AC29" s="127"/>
    </row>
    <row r="30" spans="2:29" s="24" customFormat="1" ht="12.75">
      <c r="B30" s="127"/>
      <c r="D30" s="127"/>
      <c r="E30" s="127"/>
      <c r="F30" s="127"/>
      <c r="G30" s="135"/>
      <c r="H30" s="142"/>
      <c r="I30" s="135" t="s">
        <v>182</v>
      </c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>
        <v>8</v>
      </c>
      <c r="AA30" s="127"/>
      <c r="AB30" s="126" t="s">
        <v>21</v>
      </c>
      <c r="AC30" s="127"/>
    </row>
    <row r="31" spans="2:29" s="24" customFormat="1" ht="12.75">
      <c r="B31" s="127"/>
      <c r="D31" s="127"/>
      <c r="E31" s="127"/>
      <c r="F31" s="127"/>
      <c r="G31" s="135"/>
      <c r="H31" s="142"/>
      <c r="I31" s="135" t="s">
        <v>183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>
        <v>8</v>
      </c>
      <c r="AA31" s="127"/>
      <c r="AB31" s="126" t="s">
        <v>21</v>
      </c>
      <c r="AC31" s="127"/>
    </row>
    <row r="32" spans="2:29" s="24" customFormat="1" ht="12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9"/>
      <c r="AA32" s="129"/>
      <c r="AB32" s="126"/>
      <c r="AC32" s="126"/>
    </row>
    <row r="33" spans="2:29" s="24" customFormat="1" ht="12.75">
      <c r="B33" s="225" t="s">
        <v>147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</row>
    <row r="34" spans="2:29" s="24" customFormat="1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9"/>
      <c r="AA34" s="129"/>
      <c r="AB34" s="126"/>
      <c r="AC34" s="126"/>
    </row>
    <row r="35" spans="2:29" s="31" customFormat="1" ht="15.75">
      <c r="B35" s="135"/>
      <c r="C35" s="160" t="s">
        <v>22</v>
      </c>
      <c r="D35" s="159"/>
      <c r="E35" s="159"/>
      <c r="F35" s="159"/>
      <c r="G35" s="159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>
        <f>+Z37+Z42</f>
        <v>1983</v>
      </c>
      <c r="AA35" s="162"/>
      <c r="AB35" s="163" t="s">
        <v>21</v>
      </c>
      <c r="AC35" s="126"/>
    </row>
    <row r="36" spans="2:29" s="24" customFormat="1" ht="12.75">
      <c r="B36" s="126"/>
      <c r="C36" s="135"/>
      <c r="D36" s="125"/>
      <c r="E36" s="135"/>
      <c r="F36" s="135"/>
      <c r="G36" s="135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9"/>
      <c r="AA36" s="129"/>
      <c r="AB36" s="126"/>
      <c r="AC36" s="126"/>
    </row>
    <row r="37" spans="2:29" s="32" customFormat="1" ht="12.75">
      <c r="B37" s="127"/>
      <c r="C37" s="135"/>
      <c r="D37" s="142"/>
      <c r="E37" s="136" t="s">
        <v>0</v>
      </c>
      <c r="F37" s="135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7"/>
      <c r="S37" s="127"/>
      <c r="T37" s="127"/>
      <c r="U37" s="127"/>
      <c r="V37" s="127"/>
      <c r="W37" s="127"/>
      <c r="X37" s="127"/>
      <c r="Y37" s="127"/>
      <c r="Z37" s="138">
        <f>SUM(Z38:Z40)</f>
        <v>198</v>
      </c>
      <c r="AA37" s="138"/>
      <c r="AB37" s="127" t="s">
        <v>21</v>
      </c>
      <c r="AC37" s="127"/>
    </row>
    <row r="38" spans="2:29" s="24" customFormat="1" ht="12.75">
      <c r="B38" s="126"/>
      <c r="C38" s="135"/>
      <c r="D38" s="125"/>
      <c r="E38" s="135"/>
      <c r="F38" s="142"/>
      <c r="G38" s="135" t="s">
        <v>105</v>
      </c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T38" s="126"/>
      <c r="U38" s="126"/>
      <c r="V38" s="126"/>
      <c r="W38" s="126"/>
      <c r="X38" s="126"/>
      <c r="Y38" s="126"/>
      <c r="Z38" s="129">
        <v>99</v>
      </c>
      <c r="AA38" s="129"/>
      <c r="AB38" s="126" t="s">
        <v>20</v>
      </c>
      <c r="AC38" s="126"/>
    </row>
    <row r="39" spans="2:29" s="24" customFormat="1" ht="12.75">
      <c r="B39" s="126"/>
      <c r="C39" s="135"/>
      <c r="D39" s="125"/>
      <c r="E39" s="135"/>
      <c r="F39" s="142"/>
      <c r="G39" s="135" t="s">
        <v>106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T39" s="126"/>
      <c r="U39" s="126"/>
      <c r="V39" s="126"/>
      <c r="W39" s="126"/>
      <c r="X39" s="126"/>
      <c r="Y39" s="126"/>
      <c r="Z39" s="129">
        <v>59</v>
      </c>
      <c r="AA39" s="129"/>
      <c r="AB39" s="126" t="s">
        <v>20</v>
      </c>
      <c r="AC39" s="126"/>
    </row>
    <row r="40" spans="2:29" s="24" customFormat="1" ht="12.75">
      <c r="B40" s="126"/>
      <c r="C40" s="135"/>
      <c r="D40" s="125"/>
      <c r="E40" s="135"/>
      <c r="F40" s="143"/>
      <c r="G40" s="135" t="s">
        <v>91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T40" s="126"/>
      <c r="U40" s="126"/>
      <c r="V40" s="126"/>
      <c r="W40" s="126"/>
      <c r="X40" s="126"/>
      <c r="Y40" s="126"/>
      <c r="Z40" s="129">
        <v>40</v>
      </c>
      <c r="AA40" s="129"/>
      <c r="AB40" s="126" t="s">
        <v>20</v>
      </c>
      <c r="AC40" s="126"/>
    </row>
    <row r="41" spans="2:29" s="24" customFormat="1" ht="12.75">
      <c r="B41" s="126"/>
      <c r="C41" s="135"/>
      <c r="D41" s="125"/>
      <c r="E41" s="135"/>
      <c r="F41" s="135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T41" s="126"/>
      <c r="U41" s="126"/>
      <c r="V41" s="126"/>
      <c r="W41" s="126"/>
      <c r="X41" s="126"/>
      <c r="Y41" s="126"/>
      <c r="Z41" s="129"/>
      <c r="AA41" s="129"/>
      <c r="AB41" s="126"/>
      <c r="AC41" s="126"/>
    </row>
    <row r="42" spans="2:29" s="24" customFormat="1" ht="12.75">
      <c r="B42" s="126"/>
      <c r="C42" s="135"/>
      <c r="D42" s="142"/>
      <c r="E42" s="136" t="s">
        <v>1</v>
      </c>
      <c r="F42" s="13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T42" s="126"/>
      <c r="U42" s="126"/>
      <c r="V42" s="126"/>
      <c r="W42" s="126"/>
      <c r="X42" s="126"/>
      <c r="Y42" s="126"/>
      <c r="Z42" s="138">
        <f>SUM(Z43:Z45)</f>
        <v>1785</v>
      </c>
      <c r="AA42" s="138"/>
      <c r="AB42" s="127" t="s">
        <v>21</v>
      </c>
      <c r="AC42" s="126"/>
    </row>
    <row r="43" spans="2:29" s="24" customFormat="1" ht="12.75">
      <c r="B43" s="126"/>
      <c r="C43" s="135"/>
      <c r="D43" s="126"/>
      <c r="E43" s="135"/>
      <c r="F43" s="142"/>
      <c r="G43" s="135" t="s">
        <v>105</v>
      </c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T43" s="126"/>
      <c r="U43" s="126"/>
      <c r="V43" s="126"/>
      <c r="W43" s="126"/>
      <c r="X43" s="126"/>
      <c r="Y43" s="126"/>
      <c r="Z43" s="129">
        <v>893</v>
      </c>
      <c r="AA43" s="129"/>
      <c r="AB43" s="126" t="s">
        <v>20</v>
      </c>
      <c r="AC43" s="126"/>
    </row>
    <row r="44" spans="2:29" s="24" customFormat="1" ht="12.75">
      <c r="B44" s="126"/>
      <c r="C44" s="135"/>
      <c r="D44" s="126"/>
      <c r="E44" s="135"/>
      <c r="F44" s="142"/>
      <c r="G44" s="135" t="s">
        <v>106</v>
      </c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T44" s="126"/>
      <c r="U44" s="126"/>
      <c r="V44" s="126"/>
      <c r="W44" s="126"/>
      <c r="X44" s="126"/>
      <c r="Y44" s="126"/>
      <c r="Z44" s="129">
        <v>535</v>
      </c>
      <c r="AA44" s="129"/>
      <c r="AB44" s="126" t="s">
        <v>20</v>
      </c>
      <c r="AC44" s="126"/>
    </row>
    <row r="45" spans="2:29" s="24" customFormat="1" ht="12.75">
      <c r="B45" s="126"/>
      <c r="C45" s="135"/>
      <c r="D45" s="126"/>
      <c r="E45" s="135"/>
      <c r="F45" s="143"/>
      <c r="G45" s="135" t="s">
        <v>91</v>
      </c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T45" s="126"/>
      <c r="U45" s="126"/>
      <c r="V45" s="126"/>
      <c r="W45" s="126"/>
      <c r="X45" s="126"/>
      <c r="Y45" s="126"/>
      <c r="Z45" s="129">
        <v>357</v>
      </c>
      <c r="AA45" s="129"/>
      <c r="AB45" s="126" t="s">
        <v>20</v>
      </c>
      <c r="AC45" s="126"/>
    </row>
    <row r="46" spans="2:29" s="24" customFormat="1" ht="12.75">
      <c r="B46" s="126"/>
      <c r="C46" s="135"/>
      <c r="D46" s="135"/>
      <c r="T46" s="126"/>
      <c r="U46" s="126"/>
      <c r="V46" s="126"/>
      <c r="W46" s="126"/>
      <c r="X46" s="126"/>
      <c r="Y46" s="126"/>
      <c r="AC46" s="126"/>
    </row>
    <row r="47" spans="2:29" s="24" customFormat="1" ht="12.75">
      <c r="B47" s="126"/>
      <c r="C47" s="135"/>
      <c r="D47" s="135"/>
      <c r="E47" s="135"/>
      <c r="F47" s="135"/>
      <c r="G47" s="135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9"/>
      <c r="AA47" s="129"/>
      <c r="AB47" s="126"/>
      <c r="AC47" s="126"/>
    </row>
    <row r="48" spans="2:29" s="24" customFormat="1" ht="12.75">
      <c r="B48" s="225" t="s">
        <v>155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</row>
    <row r="49" spans="2:29" s="24" customFormat="1" ht="12.75">
      <c r="B49" s="126"/>
      <c r="C49" s="135"/>
      <c r="D49" s="135"/>
      <c r="E49" s="135"/>
      <c r="F49" s="135"/>
      <c r="G49" s="135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9"/>
      <c r="AA49" s="129"/>
      <c r="AB49" s="126"/>
      <c r="AC49" s="126"/>
    </row>
    <row r="50" spans="2:29" s="31" customFormat="1" ht="15.75">
      <c r="B50" s="135"/>
      <c r="C50" s="160" t="s">
        <v>22</v>
      </c>
      <c r="D50" s="159"/>
      <c r="E50" s="159"/>
      <c r="F50" s="159"/>
      <c r="G50" s="159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2">
        <f>+Z52+Z57</f>
        <v>977</v>
      </c>
      <c r="AA50" s="162"/>
      <c r="AB50" s="163" t="s">
        <v>21</v>
      </c>
      <c r="AC50" s="126"/>
    </row>
    <row r="51" spans="2:29" s="24" customFormat="1" ht="12.75">
      <c r="B51" s="126"/>
      <c r="C51" s="135"/>
      <c r="D51" s="125"/>
      <c r="E51" s="135"/>
      <c r="F51" s="135"/>
      <c r="G51" s="135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9"/>
      <c r="AA51" s="129"/>
      <c r="AB51" s="126"/>
      <c r="AC51" s="126"/>
    </row>
    <row r="52" spans="1:29" s="39" customFormat="1" ht="12.75">
      <c r="A52" s="34"/>
      <c r="B52" s="126"/>
      <c r="C52" s="135"/>
      <c r="D52" s="142"/>
      <c r="E52" s="136" t="s">
        <v>0</v>
      </c>
      <c r="F52" s="135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38">
        <f>SUM(Z53:Z55)</f>
        <v>262</v>
      </c>
      <c r="AA52" s="138"/>
      <c r="AB52" s="127" t="s">
        <v>21</v>
      </c>
      <c r="AC52" s="126"/>
    </row>
    <row r="53" spans="1:29" s="24" customFormat="1" ht="12.75">
      <c r="A53" s="33"/>
      <c r="B53" s="126"/>
      <c r="C53" s="135"/>
      <c r="D53" s="125"/>
      <c r="E53" s="135"/>
      <c r="F53" s="142"/>
      <c r="G53" s="135" t="s">
        <v>105</v>
      </c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9">
        <v>131</v>
      </c>
      <c r="AA53" s="129"/>
      <c r="AB53" s="126" t="s">
        <v>20</v>
      </c>
      <c r="AC53" s="126"/>
    </row>
    <row r="54" spans="1:29" s="24" customFormat="1" ht="12.75">
      <c r="A54" s="33"/>
      <c r="B54" s="126"/>
      <c r="C54" s="135"/>
      <c r="D54" s="125"/>
      <c r="E54" s="135"/>
      <c r="F54" s="142"/>
      <c r="G54" s="135" t="s">
        <v>106</v>
      </c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9">
        <v>79</v>
      </c>
      <c r="AA54" s="129"/>
      <c r="AB54" s="126" t="s">
        <v>20</v>
      </c>
      <c r="AC54" s="126"/>
    </row>
    <row r="55" spans="1:29" s="24" customFormat="1" ht="12.75">
      <c r="A55" s="33"/>
      <c r="B55" s="126"/>
      <c r="C55" s="135"/>
      <c r="D55" s="125"/>
      <c r="E55" s="135"/>
      <c r="F55" s="143"/>
      <c r="G55" s="135" t="s">
        <v>91</v>
      </c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9">
        <v>52</v>
      </c>
      <c r="AA55" s="129"/>
      <c r="AB55" s="126" t="s">
        <v>20</v>
      </c>
      <c r="AC55" s="126"/>
    </row>
    <row r="56" spans="1:29" s="32" customFormat="1" ht="12.75">
      <c r="A56" s="34"/>
      <c r="B56" s="127"/>
      <c r="C56" s="135"/>
      <c r="D56" s="125"/>
      <c r="E56" s="135"/>
      <c r="F56" s="135"/>
      <c r="G56" s="126"/>
      <c r="H56" s="126"/>
      <c r="I56" s="126"/>
      <c r="J56" s="126"/>
      <c r="K56" s="126"/>
      <c r="L56" s="126"/>
      <c r="M56" s="126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9"/>
      <c r="AA56" s="129"/>
      <c r="AB56" s="126"/>
      <c r="AC56" s="127"/>
    </row>
    <row r="57" spans="1:29" s="24" customFormat="1" ht="12.75">
      <c r="A57" s="33"/>
      <c r="B57" s="126"/>
      <c r="C57" s="135"/>
      <c r="D57" s="142"/>
      <c r="E57" s="136" t="s">
        <v>1</v>
      </c>
      <c r="F57" s="135"/>
      <c r="G57" s="126"/>
      <c r="H57" s="126"/>
      <c r="I57" s="126"/>
      <c r="J57" s="126"/>
      <c r="K57" s="126"/>
      <c r="L57" s="126"/>
      <c r="M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38">
        <f>SUM(Z58:Z60)</f>
        <v>715</v>
      </c>
      <c r="AA57" s="138"/>
      <c r="AB57" s="127" t="s">
        <v>21</v>
      </c>
      <c r="AC57" s="126"/>
    </row>
    <row r="58" spans="1:29" s="24" customFormat="1" ht="12.75">
      <c r="A58" s="33"/>
      <c r="B58" s="126"/>
      <c r="C58" s="135"/>
      <c r="D58" s="126"/>
      <c r="E58" s="135"/>
      <c r="F58" s="142"/>
      <c r="G58" s="135" t="s">
        <v>105</v>
      </c>
      <c r="H58" s="126"/>
      <c r="I58" s="126"/>
      <c r="J58" s="126"/>
      <c r="K58" s="126"/>
      <c r="L58" s="126"/>
      <c r="M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9">
        <v>358</v>
      </c>
      <c r="AA58" s="129"/>
      <c r="AB58" s="126" t="s">
        <v>20</v>
      </c>
      <c r="AC58" s="126"/>
    </row>
    <row r="59" spans="1:29" s="24" customFormat="1" ht="12.75">
      <c r="A59" s="33"/>
      <c r="B59" s="126"/>
      <c r="C59" s="135"/>
      <c r="D59" s="126"/>
      <c r="E59" s="135"/>
      <c r="F59" s="142"/>
      <c r="G59" s="135" t="s">
        <v>106</v>
      </c>
      <c r="H59" s="126"/>
      <c r="I59" s="126"/>
      <c r="J59" s="126"/>
      <c r="K59" s="126"/>
      <c r="L59" s="126"/>
      <c r="M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9">
        <v>214</v>
      </c>
      <c r="AA59" s="129"/>
      <c r="AB59" s="126" t="s">
        <v>20</v>
      </c>
      <c r="AC59" s="126"/>
    </row>
    <row r="60" spans="1:29" s="24" customFormat="1" ht="12.75">
      <c r="A60" s="33"/>
      <c r="B60" s="126"/>
      <c r="C60" s="135"/>
      <c r="D60" s="126"/>
      <c r="E60" s="135"/>
      <c r="F60" s="143"/>
      <c r="G60" s="135" t="s">
        <v>91</v>
      </c>
      <c r="H60" s="126"/>
      <c r="I60" s="126"/>
      <c r="J60" s="126"/>
      <c r="K60" s="126"/>
      <c r="L60" s="126"/>
      <c r="M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9">
        <v>143</v>
      </c>
      <c r="AA60" s="129"/>
      <c r="AB60" s="126" t="s">
        <v>20</v>
      </c>
      <c r="AC60" s="126"/>
    </row>
    <row r="61" spans="1:29" s="24" customFormat="1" ht="11.25">
      <c r="A61" s="33"/>
      <c r="B61" s="41"/>
      <c r="C61" s="42"/>
      <c r="D61" s="43"/>
      <c r="E61" s="41"/>
      <c r="F61" s="41"/>
      <c r="G61" s="43"/>
      <c r="H61" s="43"/>
      <c r="I61" s="42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4"/>
      <c r="AA61" s="44"/>
      <c r="AB61" s="42"/>
      <c r="AC61" s="41"/>
    </row>
    <row r="62" spans="1:29" ht="12.75">
      <c r="A62" s="35"/>
      <c r="B62" s="13"/>
      <c r="C62" s="14"/>
      <c r="D62" s="12"/>
      <c r="E62" s="14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2"/>
      <c r="AA62" s="12"/>
      <c r="AB62" s="12"/>
      <c r="AC62" s="40" t="s">
        <v>60</v>
      </c>
    </row>
    <row r="63" ht="12.75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</sheetData>
  <sheetProtection/>
  <mergeCells count="7">
    <mergeCell ref="B48:AC48"/>
    <mergeCell ref="B7:Y7"/>
    <mergeCell ref="B8:Y8"/>
    <mergeCell ref="B9:Y10"/>
    <mergeCell ref="B12:Y12"/>
    <mergeCell ref="B14:AC14"/>
    <mergeCell ref="B33:AC33"/>
  </mergeCells>
  <hyperlinks>
    <hyperlink ref="AC62" location="Indice!A1" display="Volver ..."/>
    <hyperlink ref="B12:Y12" r:id="rId1" display="Normativa Asociada ( DE 1519-2006 )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27" width="2.7109375" style="22" customWidth="1"/>
    <col min="28" max="28" width="14.7109375" style="23" customWidth="1"/>
    <col min="29" max="29" width="1.7109375" style="23" customWidth="1"/>
    <col min="30" max="30" width="13.57421875" style="22" bestFit="1" customWidth="1"/>
    <col min="31" max="31" width="26.7109375" style="22" customWidth="1"/>
    <col min="32" max="32" width="2.7109375" style="22" customWidth="1"/>
    <col min="33" max="16384" width="0" style="22" hidden="1" customWidth="1"/>
  </cols>
  <sheetData>
    <row r="1" spans="1:32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60"/>
      <c r="AC1" s="61"/>
      <c r="AD1" s="59"/>
      <c r="AE1" s="59"/>
      <c r="AF1" s="59"/>
    </row>
    <row r="2" spans="1:32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  <c r="AC2" s="61"/>
      <c r="AD2" s="59"/>
      <c r="AE2" s="59"/>
      <c r="AF2" s="59"/>
    </row>
    <row r="3" spans="1:32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/>
      <c r="AC3" s="61"/>
      <c r="AD3" s="59"/>
      <c r="AE3" s="59"/>
      <c r="AF3" s="59"/>
    </row>
    <row r="4" spans="1:32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60"/>
      <c r="AC4" s="61"/>
      <c r="AD4" s="59"/>
      <c r="AE4" s="59"/>
      <c r="AF4" s="59"/>
    </row>
    <row r="5" spans="1:32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60"/>
      <c r="AC5" s="61"/>
      <c r="AD5" s="59"/>
      <c r="AE5" s="59"/>
      <c r="AF5" s="59"/>
    </row>
    <row r="6" spans="1:32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1"/>
      <c r="AD6" s="59"/>
      <c r="AE6" s="59"/>
      <c r="AF6" s="59"/>
    </row>
    <row r="7" spans="1:32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60"/>
      <c r="AC7" s="61"/>
      <c r="AD7" s="59"/>
      <c r="AE7" s="59"/>
      <c r="AF7" s="59"/>
    </row>
    <row r="8" spans="2:29" s="1" customFormat="1" ht="18">
      <c r="B8" s="215" t="s">
        <v>240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62"/>
      <c r="AC8" s="63"/>
    </row>
    <row r="9" spans="2:29" s="1" customFormat="1" ht="12.75" customHeight="1">
      <c r="B9" s="227" t="s">
        <v>263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62"/>
      <c r="AC9" s="63"/>
    </row>
    <row r="10" spans="2:29" s="1" customFormat="1" ht="12.75" customHeight="1"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62"/>
      <c r="AC10" s="63"/>
    </row>
    <row r="11" spans="2:29" s="1" customFormat="1" ht="12.75" customHeight="1"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62"/>
      <c r="AC11" s="63"/>
    </row>
    <row r="12" spans="2:29" s="1" customFormat="1" ht="12.75" customHeight="1">
      <c r="B12" s="6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62"/>
      <c r="AC12" s="63"/>
    </row>
    <row r="13" spans="2:29" s="1" customFormat="1" ht="12.75">
      <c r="B13" s="222" t="s">
        <v>241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62"/>
      <c r="AC13" s="63"/>
    </row>
    <row r="14" spans="28:29" s="39" customFormat="1" ht="12.75">
      <c r="AB14" s="63"/>
      <c r="AC14" s="63"/>
    </row>
    <row r="15" spans="2:31" s="24" customFormat="1" ht="12.75">
      <c r="B15" s="225" t="s">
        <v>244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</row>
    <row r="16" spans="2:31" s="24" customFormat="1" ht="12.75"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9"/>
      <c r="AC16" s="129"/>
      <c r="AD16" s="126"/>
      <c r="AE16" s="126"/>
    </row>
    <row r="17" spans="2:31" s="31" customFormat="1" ht="15.75">
      <c r="B17" s="135"/>
      <c r="C17" s="160" t="s">
        <v>22</v>
      </c>
      <c r="D17" s="159"/>
      <c r="E17" s="159"/>
      <c r="F17" s="159"/>
      <c r="G17" s="159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2">
        <f>SUM(AB18:AB21)</f>
        <v>12</v>
      </c>
      <c r="AC17" s="162"/>
      <c r="AD17" s="163" t="s">
        <v>21</v>
      </c>
      <c r="AE17" s="126"/>
    </row>
    <row r="18" spans="2:31" s="24" customFormat="1" ht="12.75">
      <c r="B18" s="126"/>
      <c r="C18" s="135"/>
      <c r="D18" s="142"/>
      <c r="E18" s="135" t="s">
        <v>246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R18" s="126"/>
      <c r="S18" s="126"/>
      <c r="T18" s="126"/>
      <c r="U18" s="126"/>
      <c r="V18" s="126"/>
      <c r="W18" s="126"/>
      <c r="AB18" s="129">
        <v>4</v>
      </c>
      <c r="AC18" s="129"/>
      <c r="AD18" s="126" t="s">
        <v>20</v>
      </c>
      <c r="AE18" s="126"/>
    </row>
    <row r="19" spans="2:31" s="24" customFormat="1" ht="12.75">
      <c r="B19" s="126"/>
      <c r="C19" s="135"/>
      <c r="D19" s="142"/>
      <c r="E19" s="135" t="s">
        <v>242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R19" s="126"/>
      <c r="S19" s="126"/>
      <c r="T19" s="126"/>
      <c r="U19" s="126"/>
      <c r="V19" s="126"/>
      <c r="W19" s="126"/>
      <c r="AB19" s="129">
        <v>3</v>
      </c>
      <c r="AC19" s="129"/>
      <c r="AD19" s="126" t="s">
        <v>20</v>
      </c>
      <c r="AE19" s="126"/>
    </row>
    <row r="20" spans="2:31" s="24" customFormat="1" ht="12.75">
      <c r="B20" s="126"/>
      <c r="C20" s="135"/>
      <c r="D20" s="142"/>
      <c r="E20" s="135" t="s">
        <v>243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R20" s="126"/>
      <c r="S20" s="126"/>
      <c r="T20" s="126"/>
      <c r="U20" s="126"/>
      <c r="V20" s="126"/>
      <c r="W20" s="126"/>
      <c r="AB20" s="129">
        <v>3</v>
      </c>
      <c r="AC20" s="129"/>
      <c r="AD20" s="126" t="s">
        <v>20</v>
      </c>
      <c r="AE20" s="126"/>
    </row>
    <row r="21" spans="2:31" s="24" customFormat="1" ht="12.75">
      <c r="B21" s="126"/>
      <c r="C21" s="135"/>
      <c r="D21" s="143"/>
      <c r="E21" s="135" t="s">
        <v>247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R21" s="126"/>
      <c r="S21" s="126"/>
      <c r="T21" s="126"/>
      <c r="U21" s="126"/>
      <c r="V21" s="126"/>
      <c r="W21" s="126"/>
      <c r="AB21" s="129">
        <v>2</v>
      </c>
      <c r="AC21" s="129"/>
      <c r="AD21" s="126" t="s">
        <v>20</v>
      </c>
      <c r="AE21" s="126"/>
    </row>
    <row r="22" spans="2:31" s="24" customFormat="1" ht="12.75">
      <c r="B22" s="126"/>
      <c r="C22" s="135"/>
      <c r="D22" s="135"/>
      <c r="E22" s="135"/>
      <c r="F22" s="135"/>
      <c r="G22" s="135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9"/>
      <c r="AC22" s="129"/>
      <c r="AD22" s="126"/>
      <c r="AE22" s="126"/>
    </row>
    <row r="23" spans="2:31" s="24" customFormat="1" ht="12.75">
      <c r="B23" s="225" t="s">
        <v>245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</row>
    <row r="24" spans="2:31" s="24" customFormat="1" ht="12.75">
      <c r="B24" s="126"/>
      <c r="C24" s="135"/>
      <c r="D24" s="135"/>
      <c r="E24" s="135"/>
      <c r="F24" s="135"/>
      <c r="G24" s="13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9"/>
      <c r="AC24" s="129"/>
      <c r="AD24" s="126"/>
      <c r="AE24" s="126"/>
    </row>
    <row r="25" spans="2:31" s="31" customFormat="1" ht="15.75">
      <c r="B25" s="135"/>
      <c r="C25" s="160" t="s">
        <v>22</v>
      </c>
      <c r="D25" s="159"/>
      <c r="E25" s="159"/>
      <c r="F25" s="159"/>
      <c r="G25" s="159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2">
        <f>SUM(AB26:AB28)</f>
        <v>15</v>
      </c>
      <c r="AC25" s="162"/>
      <c r="AD25" s="163" t="s">
        <v>21</v>
      </c>
      <c r="AE25" s="126"/>
    </row>
    <row r="26" spans="2:31" s="24" customFormat="1" ht="12.75">
      <c r="B26" s="126"/>
      <c r="C26" s="135"/>
      <c r="D26" s="142"/>
      <c r="E26" s="135" t="s">
        <v>248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R26" s="126"/>
      <c r="S26" s="126"/>
      <c r="T26" s="126"/>
      <c r="U26" s="126"/>
      <c r="V26" s="126"/>
      <c r="W26" s="126"/>
      <c r="AB26" s="129">
        <v>7</v>
      </c>
      <c r="AC26" s="129"/>
      <c r="AD26" s="126" t="s">
        <v>20</v>
      </c>
      <c r="AE26" s="126"/>
    </row>
    <row r="27" spans="1:31" s="39" customFormat="1" ht="12.75">
      <c r="A27" s="34"/>
      <c r="B27" s="126"/>
      <c r="C27" s="135"/>
      <c r="D27" s="142"/>
      <c r="E27" s="135" t="s">
        <v>249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24"/>
      <c r="Q27" s="24"/>
      <c r="R27" s="126"/>
      <c r="S27" s="126"/>
      <c r="T27" s="126"/>
      <c r="U27" s="126"/>
      <c r="V27" s="126"/>
      <c r="W27" s="126"/>
      <c r="X27" s="24"/>
      <c r="Y27" s="24"/>
      <c r="Z27" s="24"/>
      <c r="AA27" s="24"/>
      <c r="AB27" s="129">
        <v>5</v>
      </c>
      <c r="AC27" s="129"/>
      <c r="AD27" s="126" t="s">
        <v>20</v>
      </c>
      <c r="AE27" s="126"/>
    </row>
    <row r="28" spans="1:31" s="24" customFormat="1" ht="12.75">
      <c r="A28" s="33"/>
      <c r="B28" s="126"/>
      <c r="C28" s="135"/>
      <c r="D28" s="142"/>
      <c r="E28" s="135" t="s">
        <v>251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R28" s="126"/>
      <c r="S28" s="126"/>
      <c r="T28" s="126"/>
      <c r="U28" s="126"/>
      <c r="V28" s="126"/>
      <c r="W28" s="126"/>
      <c r="AB28" s="129">
        <v>3</v>
      </c>
      <c r="AC28" s="129"/>
      <c r="AD28" s="126" t="s">
        <v>20</v>
      </c>
      <c r="AE28" s="126"/>
    </row>
    <row r="29" spans="1:31" s="24" customFormat="1" ht="12.75">
      <c r="A29" s="33"/>
      <c r="B29" s="126"/>
      <c r="C29" s="135"/>
      <c r="D29" s="135"/>
      <c r="E29" s="135" t="s">
        <v>250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R29" s="126"/>
      <c r="S29" s="126"/>
      <c r="T29" s="126"/>
      <c r="U29" s="126"/>
      <c r="V29" s="126"/>
      <c r="W29" s="126"/>
      <c r="AB29" s="129"/>
      <c r="AC29" s="129"/>
      <c r="AD29" s="126"/>
      <c r="AE29" s="126"/>
    </row>
    <row r="30" spans="1:31" s="24" customFormat="1" ht="11.25">
      <c r="A30" s="33"/>
      <c r="B30" s="41"/>
      <c r="C30" s="42"/>
      <c r="D30" s="43"/>
      <c r="E30" s="41"/>
      <c r="F30" s="41"/>
      <c r="G30" s="43"/>
      <c r="H30" s="43"/>
      <c r="I30" s="4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4"/>
      <c r="AC30" s="44"/>
      <c r="AD30" s="42"/>
      <c r="AE30" s="41"/>
    </row>
    <row r="31" spans="1:31" ht="12.75">
      <c r="A31" s="35"/>
      <c r="B31" s="13"/>
      <c r="C31" s="14"/>
      <c r="D31" s="12"/>
      <c r="E31" s="14"/>
      <c r="F31" s="12"/>
      <c r="G31" s="12"/>
      <c r="H31" s="12"/>
      <c r="I31" s="12"/>
      <c r="J31" s="12"/>
      <c r="K31" s="12"/>
      <c r="L31" s="12"/>
      <c r="M31" s="12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2"/>
      <c r="AC31" s="12"/>
      <c r="AD31" s="12"/>
      <c r="AE31" s="40" t="s">
        <v>60</v>
      </c>
    </row>
    <row r="32" ht="14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</sheetData>
  <sheetProtection/>
  <mergeCells count="6">
    <mergeCell ref="B23:AE23"/>
    <mergeCell ref="B7:AA7"/>
    <mergeCell ref="B8:AA8"/>
    <mergeCell ref="B13:AA13"/>
    <mergeCell ref="B15:AE15"/>
    <mergeCell ref="B9:AA11"/>
  </mergeCells>
  <hyperlinks>
    <hyperlink ref="AE31" location="Indice!A1" display="Volver ..."/>
    <hyperlink ref="B13:AA13" r:id="rId1" display="Normativa Asociada ( DE 442-2007 )"/>
  </hyperlinks>
  <printOptions horizontalCentered="1"/>
  <pageMargins left="0.2362204724409449" right="0.2755905511811024" top="0.2362204724409449" bottom="0.5118110236220472" header="0.31496062992125984" footer="0.5118110236220472"/>
  <pageSetup orientation="portrait" scale="7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1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0" style="22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s="1" customFormat="1" ht="18">
      <c r="B8" s="215" t="s">
        <v>49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62"/>
      <c r="AA8" s="63"/>
    </row>
    <row r="9" spans="2:27" s="1" customFormat="1" ht="12.75" customHeight="1">
      <c r="B9" s="209" t="s">
        <v>184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62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62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62"/>
      <c r="AA11" s="63"/>
    </row>
    <row r="12" spans="2:27" s="1" customFormat="1" ht="12.75">
      <c r="B12" s="222" t="s">
        <v>185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62"/>
      <c r="AA12" s="63"/>
    </row>
    <row r="13" spans="26:27" s="39" customFormat="1" ht="12.75">
      <c r="Z13" s="63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39" customFormat="1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8"/>
      <c r="AA15" s="118"/>
      <c r="AB15" s="115"/>
      <c r="AC15" s="115"/>
    </row>
    <row r="16" spans="2:29" s="39" customFormat="1" ht="18">
      <c r="B16" s="135"/>
      <c r="C16" s="130" t="s">
        <v>22</v>
      </c>
      <c r="D16" s="131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3">
        <f>+Z18+Z20+Z22</f>
        <v>2700</v>
      </c>
      <c r="AA16" s="133"/>
      <c r="AB16" s="134" t="s">
        <v>21</v>
      </c>
      <c r="AC16" s="126"/>
    </row>
    <row r="17" spans="2:29" s="39" customFormat="1" ht="12.75">
      <c r="B17" s="126"/>
      <c r="C17" s="135"/>
      <c r="D17" s="125"/>
      <c r="E17" s="13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9"/>
      <c r="AA17" s="129"/>
      <c r="AB17" s="126"/>
      <c r="AC17" s="126"/>
    </row>
    <row r="18" spans="2:29" s="39" customFormat="1" ht="12.75">
      <c r="B18" s="127"/>
      <c r="C18" s="136"/>
      <c r="D18" s="137"/>
      <c r="E18" s="136" t="s">
        <v>11</v>
      </c>
      <c r="F18" s="13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38">
        <v>80</v>
      </c>
      <c r="AA18" s="138"/>
      <c r="AB18" s="127" t="s">
        <v>21</v>
      </c>
      <c r="AC18" s="127"/>
    </row>
    <row r="19" spans="2:29" s="39" customFormat="1" ht="12.75">
      <c r="B19" s="127"/>
      <c r="C19" s="136"/>
      <c r="D19" s="139"/>
      <c r="E19" s="136"/>
      <c r="F19" s="13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38"/>
      <c r="AA19" s="138"/>
      <c r="AB19" s="127"/>
      <c r="AC19" s="127"/>
    </row>
    <row r="20" spans="2:29" s="39" customFormat="1" ht="12.75">
      <c r="B20" s="127"/>
      <c r="C20" s="136"/>
      <c r="D20" s="137"/>
      <c r="E20" s="136" t="s">
        <v>129</v>
      </c>
      <c r="F20" s="13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38">
        <f>+Z35+Z54</f>
        <v>2570</v>
      </c>
      <c r="AA20" s="138"/>
      <c r="AB20" s="127" t="s">
        <v>21</v>
      </c>
      <c r="AC20" s="127"/>
    </row>
    <row r="21" spans="2:29" s="39" customFormat="1" ht="12.75">
      <c r="B21" s="127"/>
      <c r="C21" s="136"/>
      <c r="D21" s="139"/>
      <c r="E21" s="136"/>
      <c r="F21" s="13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38"/>
      <c r="AA21" s="138"/>
      <c r="AB21" s="127"/>
      <c r="AC21" s="127"/>
    </row>
    <row r="22" spans="2:29" s="39" customFormat="1" ht="12.75">
      <c r="B22" s="127"/>
      <c r="C22" s="136"/>
      <c r="D22" s="137"/>
      <c r="E22" s="136" t="s">
        <v>19</v>
      </c>
      <c r="F22" s="13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38">
        <f>+Z24+Z29</f>
        <v>50</v>
      </c>
      <c r="AA22" s="138"/>
      <c r="AB22" s="127" t="s">
        <v>21</v>
      </c>
      <c r="AC22" s="127"/>
    </row>
    <row r="23" spans="2:29" s="39" customFormat="1" ht="12.75">
      <c r="B23" s="127"/>
      <c r="C23" s="24"/>
      <c r="D23" s="127"/>
      <c r="E23" s="135"/>
      <c r="F23" s="125"/>
      <c r="G23" s="24"/>
      <c r="H23" s="24"/>
      <c r="I23" s="24"/>
      <c r="J23" s="24"/>
      <c r="K23" s="24"/>
      <c r="L23" s="24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</row>
    <row r="24" spans="2:29" s="39" customFormat="1" ht="12.75">
      <c r="B24" s="127"/>
      <c r="C24" s="24"/>
      <c r="D24" s="127"/>
      <c r="E24" s="135"/>
      <c r="F24" s="142"/>
      <c r="G24" s="136" t="s">
        <v>147</v>
      </c>
      <c r="H24" s="135"/>
      <c r="I24" s="135"/>
      <c r="J24" s="126"/>
      <c r="K24" s="126"/>
      <c r="L24" s="126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>
        <f>+Z25+Z26+Z27</f>
        <v>35</v>
      </c>
      <c r="AA24" s="127"/>
      <c r="AB24" s="127" t="s">
        <v>21</v>
      </c>
      <c r="AC24" s="127"/>
    </row>
    <row r="25" spans="2:29" s="39" customFormat="1" ht="12.75">
      <c r="B25" s="127"/>
      <c r="C25" s="24"/>
      <c r="D25" s="127"/>
      <c r="E25" s="135"/>
      <c r="F25" s="125"/>
      <c r="G25" s="135"/>
      <c r="H25" s="142"/>
      <c r="I25" s="135" t="s">
        <v>61</v>
      </c>
      <c r="J25" s="126"/>
      <c r="K25" s="126"/>
      <c r="L25" s="126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>
        <v>20</v>
      </c>
      <c r="AA25" s="127"/>
      <c r="AB25" s="126" t="s">
        <v>21</v>
      </c>
      <c r="AC25" s="127"/>
    </row>
    <row r="26" spans="2:29" s="39" customFormat="1" ht="12.75">
      <c r="B26" s="127"/>
      <c r="C26" s="24"/>
      <c r="D26" s="127"/>
      <c r="E26" s="135"/>
      <c r="F26" s="125"/>
      <c r="G26" s="135"/>
      <c r="H26" s="142"/>
      <c r="I26" s="135" t="s">
        <v>28</v>
      </c>
      <c r="J26" s="126"/>
      <c r="K26" s="126"/>
      <c r="L26" s="126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>
        <v>14</v>
      </c>
      <c r="AA26" s="127"/>
      <c r="AB26" s="126" t="s">
        <v>21</v>
      </c>
      <c r="AC26" s="127"/>
    </row>
    <row r="27" spans="2:29" s="39" customFormat="1" ht="12.75">
      <c r="B27" s="127"/>
      <c r="C27" s="24"/>
      <c r="D27" s="127"/>
      <c r="E27" s="135"/>
      <c r="F27" s="125"/>
      <c r="G27" s="135"/>
      <c r="H27" s="143"/>
      <c r="I27" s="135" t="s">
        <v>27</v>
      </c>
      <c r="J27" s="126"/>
      <c r="K27" s="126"/>
      <c r="L27" s="126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>
        <v>1</v>
      </c>
      <c r="AA27" s="127"/>
      <c r="AB27" s="126" t="s">
        <v>21</v>
      </c>
      <c r="AC27" s="127"/>
    </row>
    <row r="28" spans="2:29" s="39" customFormat="1" ht="12.75">
      <c r="B28" s="127"/>
      <c r="C28" s="24"/>
      <c r="D28" s="127"/>
      <c r="E28" s="135"/>
      <c r="F28" s="125"/>
      <c r="G28" s="24"/>
      <c r="H28" s="24"/>
      <c r="I28" s="24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6"/>
      <c r="AC28" s="127"/>
    </row>
    <row r="29" spans="2:29" s="39" customFormat="1" ht="12.75">
      <c r="B29" s="127"/>
      <c r="C29" s="24"/>
      <c r="D29" s="127"/>
      <c r="E29" s="135"/>
      <c r="F29" s="142"/>
      <c r="G29" s="136" t="s">
        <v>155</v>
      </c>
      <c r="H29" s="135"/>
      <c r="I29" s="135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>
        <f>+Z30+Z31</f>
        <v>15</v>
      </c>
      <c r="AA29" s="127"/>
      <c r="AB29" s="127" t="s">
        <v>21</v>
      </c>
      <c r="AC29" s="127"/>
    </row>
    <row r="30" spans="2:29" s="39" customFormat="1" ht="12.75">
      <c r="B30" s="127"/>
      <c r="C30" s="24"/>
      <c r="D30" s="127"/>
      <c r="E30" s="127"/>
      <c r="F30" s="127"/>
      <c r="G30" s="135"/>
      <c r="H30" s="142"/>
      <c r="I30" s="135" t="s">
        <v>186</v>
      </c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>
        <v>8</v>
      </c>
      <c r="AA30" s="127"/>
      <c r="AB30" s="126" t="s">
        <v>21</v>
      </c>
      <c r="AC30" s="127"/>
    </row>
    <row r="31" spans="2:29" s="39" customFormat="1" ht="12.75">
      <c r="B31" s="127"/>
      <c r="C31" s="24"/>
      <c r="D31" s="127"/>
      <c r="E31" s="127"/>
      <c r="F31" s="127"/>
      <c r="G31" s="135"/>
      <c r="H31" s="142"/>
      <c r="I31" s="135" t="s">
        <v>183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>
        <v>7</v>
      </c>
      <c r="AA31" s="127"/>
      <c r="AB31" s="126" t="s">
        <v>21</v>
      </c>
      <c r="AC31" s="127"/>
    </row>
    <row r="32" spans="2:29" s="39" customFormat="1" ht="12.75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9"/>
      <c r="AA32" s="129"/>
      <c r="AB32" s="126"/>
      <c r="AC32" s="126"/>
    </row>
    <row r="33" spans="2:29" s="39" customFormat="1" ht="12.75">
      <c r="B33" s="225" t="s">
        <v>147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</row>
    <row r="34" spans="2:29" s="39" customFormat="1" ht="12.7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9"/>
      <c r="AA34" s="129"/>
      <c r="AB34" s="126"/>
      <c r="AC34" s="126"/>
    </row>
    <row r="35" spans="2:29" s="39" customFormat="1" ht="15.75">
      <c r="B35" s="135"/>
      <c r="C35" s="160" t="s">
        <v>22</v>
      </c>
      <c r="D35" s="159"/>
      <c r="E35" s="159"/>
      <c r="F35" s="159"/>
      <c r="G35" s="159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>
        <f>+Z37+Z47+Z42</f>
        <v>1799</v>
      </c>
      <c r="AA35" s="162"/>
      <c r="AB35" s="163" t="s">
        <v>21</v>
      </c>
      <c r="AC35" s="126"/>
    </row>
    <row r="36" spans="2:29" s="39" customFormat="1" ht="12.75">
      <c r="B36" s="126"/>
      <c r="C36" s="135"/>
      <c r="D36" s="125"/>
      <c r="E36" s="135"/>
      <c r="F36" s="135"/>
      <c r="G36" s="135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9"/>
      <c r="AA36" s="129"/>
      <c r="AB36" s="126"/>
      <c r="AC36" s="126"/>
    </row>
    <row r="37" spans="2:29" s="39" customFormat="1" ht="12.75">
      <c r="B37" s="127"/>
      <c r="C37" s="135"/>
      <c r="D37" s="142"/>
      <c r="E37" s="136" t="s">
        <v>41</v>
      </c>
      <c r="F37" s="135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7"/>
      <c r="S37" s="127"/>
      <c r="T37" s="127"/>
      <c r="U37" s="127"/>
      <c r="V37" s="127"/>
      <c r="W37" s="127"/>
      <c r="X37" s="127"/>
      <c r="Y37" s="127"/>
      <c r="Z37" s="138">
        <f>SUM(Z38:Z40)</f>
        <v>229</v>
      </c>
      <c r="AA37" s="138"/>
      <c r="AB37" s="127" t="s">
        <v>21</v>
      </c>
      <c r="AC37" s="127"/>
    </row>
    <row r="38" spans="2:29" s="39" customFormat="1" ht="12.75">
      <c r="B38" s="126"/>
      <c r="C38" s="135"/>
      <c r="D38" s="125"/>
      <c r="E38" s="135"/>
      <c r="F38" s="142"/>
      <c r="G38" s="135" t="s">
        <v>105</v>
      </c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24"/>
      <c r="S38" s="24"/>
      <c r="T38" s="126"/>
      <c r="U38" s="126"/>
      <c r="V38" s="126"/>
      <c r="W38" s="126"/>
      <c r="X38" s="126"/>
      <c r="Y38" s="126"/>
      <c r="Z38" s="129">
        <v>114</v>
      </c>
      <c r="AA38" s="129"/>
      <c r="AB38" s="126" t="s">
        <v>20</v>
      </c>
      <c r="AC38" s="126"/>
    </row>
    <row r="39" spans="2:29" s="39" customFormat="1" ht="12.75">
      <c r="B39" s="126"/>
      <c r="C39" s="135"/>
      <c r="D39" s="125"/>
      <c r="E39" s="135"/>
      <c r="F39" s="142"/>
      <c r="G39" s="135" t="s">
        <v>106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24"/>
      <c r="S39" s="24"/>
      <c r="T39" s="126"/>
      <c r="U39" s="126"/>
      <c r="V39" s="126"/>
      <c r="W39" s="126"/>
      <c r="X39" s="126"/>
      <c r="Y39" s="126"/>
      <c r="Z39" s="129">
        <v>80</v>
      </c>
      <c r="AA39" s="129"/>
      <c r="AB39" s="126" t="s">
        <v>20</v>
      </c>
      <c r="AC39" s="126"/>
    </row>
    <row r="40" spans="2:29" s="39" customFormat="1" ht="12.75">
      <c r="B40" s="126"/>
      <c r="C40" s="135"/>
      <c r="D40" s="125"/>
      <c r="E40" s="135"/>
      <c r="F40" s="143"/>
      <c r="G40" s="135" t="s">
        <v>91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24"/>
      <c r="S40" s="24"/>
      <c r="T40" s="126"/>
      <c r="U40" s="126"/>
      <c r="V40" s="126"/>
      <c r="W40" s="126"/>
      <c r="X40" s="126"/>
      <c r="Y40" s="126"/>
      <c r="Z40" s="129">
        <v>35</v>
      </c>
      <c r="AA40" s="129"/>
      <c r="AB40" s="126" t="s">
        <v>20</v>
      </c>
      <c r="AC40" s="126"/>
    </row>
    <row r="41" spans="2:29" s="39" customFormat="1" ht="12.75">
      <c r="B41" s="126"/>
      <c r="C41" s="135"/>
      <c r="D41" s="125"/>
      <c r="E41" s="135"/>
      <c r="F41" s="135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24"/>
      <c r="S41" s="24"/>
      <c r="T41" s="126"/>
      <c r="U41" s="126"/>
      <c r="V41" s="126"/>
      <c r="W41" s="126"/>
      <c r="X41" s="126"/>
      <c r="Y41" s="126"/>
      <c r="Z41" s="129"/>
      <c r="AA41" s="129"/>
      <c r="AB41" s="126"/>
      <c r="AC41" s="126"/>
    </row>
    <row r="42" spans="2:29" s="39" customFormat="1" ht="12.75">
      <c r="B42" s="127"/>
      <c r="C42" s="135"/>
      <c r="D42" s="142"/>
      <c r="E42" s="136" t="s">
        <v>0</v>
      </c>
      <c r="F42" s="13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7"/>
      <c r="S42" s="127"/>
      <c r="T42" s="127"/>
      <c r="U42" s="127"/>
      <c r="V42" s="127"/>
      <c r="W42" s="127"/>
      <c r="X42" s="127"/>
      <c r="Y42" s="127"/>
      <c r="Z42" s="138">
        <f>SUM(Z43:Z45)</f>
        <v>982</v>
      </c>
      <c r="AA42" s="138"/>
      <c r="AB42" s="127" t="s">
        <v>21</v>
      </c>
      <c r="AC42" s="127"/>
    </row>
    <row r="43" spans="2:29" s="39" customFormat="1" ht="12.75">
      <c r="B43" s="126"/>
      <c r="C43" s="135"/>
      <c r="D43" s="125"/>
      <c r="E43" s="135"/>
      <c r="F43" s="142"/>
      <c r="G43" s="135" t="s">
        <v>105</v>
      </c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24"/>
      <c r="S43" s="24"/>
      <c r="T43" s="126"/>
      <c r="U43" s="126"/>
      <c r="V43" s="126"/>
      <c r="W43" s="126"/>
      <c r="X43" s="126"/>
      <c r="Y43" s="126"/>
      <c r="Z43" s="129">
        <v>491</v>
      </c>
      <c r="AA43" s="129"/>
      <c r="AB43" s="126" t="s">
        <v>20</v>
      </c>
      <c r="AC43" s="126"/>
    </row>
    <row r="44" spans="2:29" s="39" customFormat="1" ht="12.75">
      <c r="B44" s="126"/>
      <c r="C44" s="135"/>
      <c r="D44" s="125"/>
      <c r="E44" s="135"/>
      <c r="F44" s="142"/>
      <c r="G44" s="135" t="s">
        <v>106</v>
      </c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24"/>
      <c r="S44" s="24"/>
      <c r="T44" s="126"/>
      <c r="U44" s="126"/>
      <c r="V44" s="126"/>
      <c r="W44" s="126"/>
      <c r="X44" s="126"/>
      <c r="Y44" s="126"/>
      <c r="Z44" s="129">
        <v>344</v>
      </c>
      <c r="AA44" s="129"/>
      <c r="AB44" s="126" t="s">
        <v>20</v>
      </c>
      <c r="AC44" s="126"/>
    </row>
    <row r="45" spans="2:29" s="39" customFormat="1" ht="12.75">
      <c r="B45" s="126"/>
      <c r="C45" s="135"/>
      <c r="D45" s="125"/>
      <c r="E45" s="135"/>
      <c r="F45" s="143"/>
      <c r="G45" s="135" t="s">
        <v>91</v>
      </c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24"/>
      <c r="S45" s="24"/>
      <c r="T45" s="126"/>
      <c r="U45" s="126"/>
      <c r="V45" s="126"/>
      <c r="W45" s="126"/>
      <c r="X45" s="126"/>
      <c r="Y45" s="126"/>
      <c r="Z45" s="129">
        <v>147</v>
      </c>
      <c r="AA45" s="129"/>
      <c r="AB45" s="126" t="s">
        <v>20</v>
      </c>
      <c r="AC45" s="126"/>
    </row>
    <row r="46" spans="2:29" s="39" customFormat="1" ht="12.75">
      <c r="B46" s="126"/>
      <c r="C46" s="135"/>
      <c r="D46" s="125"/>
      <c r="E46" s="135"/>
      <c r="F46" s="135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24"/>
      <c r="S46" s="24"/>
      <c r="T46" s="126"/>
      <c r="U46" s="126"/>
      <c r="V46" s="126"/>
      <c r="W46" s="126"/>
      <c r="X46" s="126"/>
      <c r="Y46" s="126"/>
      <c r="Z46" s="129"/>
      <c r="AA46" s="129"/>
      <c r="AB46" s="126"/>
      <c r="AC46" s="126"/>
    </row>
    <row r="47" spans="2:29" s="39" customFormat="1" ht="12.75">
      <c r="B47" s="126"/>
      <c r="C47" s="135"/>
      <c r="D47" s="142"/>
      <c r="E47" s="136" t="s">
        <v>1</v>
      </c>
      <c r="F47" s="135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24"/>
      <c r="S47" s="24"/>
      <c r="T47" s="126"/>
      <c r="U47" s="126"/>
      <c r="V47" s="126"/>
      <c r="W47" s="126"/>
      <c r="X47" s="126"/>
      <c r="Y47" s="126"/>
      <c r="Z47" s="138">
        <f>SUM(Z48:Z50)</f>
        <v>588</v>
      </c>
      <c r="AA47" s="138"/>
      <c r="AB47" s="127" t="s">
        <v>21</v>
      </c>
      <c r="AC47" s="126"/>
    </row>
    <row r="48" spans="2:29" s="39" customFormat="1" ht="12.75">
      <c r="B48" s="126"/>
      <c r="C48" s="135"/>
      <c r="D48" s="126"/>
      <c r="E48" s="135"/>
      <c r="F48" s="142"/>
      <c r="G48" s="135" t="s">
        <v>105</v>
      </c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24"/>
      <c r="S48" s="24"/>
      <c r="T48" s="126"/>
      <c r="U48" s="126"/>
      <c r="V48" s="126"/>
      <c r="W48" s="126"/>
      <c r="X48" s="126"/>
      <c r="Y48" s="126"/>
      <c r="Z48" s="129">
        <v>294</v>
      </c>
      <c r="AA48" s="129"/>
      <c r="AB48" s="126" t="s">
        <v>20</v>
      </c>
      <c r="AC48" s="126"/>
    </row>
    <row r="49" spans="2:29" s="39" customFormat="1" ht="12.75">
      <c r="B49" s="126"/>
      <c r="C49" s="135"/>
      <c r="D49" s="126"/>
      <c r="E49" s="135"/>
      <c r="F49" s="142"/>
      <c r="G49" s="135" t="s">
        <v>106</v>
      </c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24"/>
      <c r="S49" s="24"/>
      <c r="T49" s="126"/>
      <c r="U49" s="126"/>
      <c r="V49" s="126"/>
      <c r="W49" s="126"/>
      <c r="X49" s="126"/>
      <c r="Y49" s="126"/>
      <c r="Z49" s="129">
        <v>206</v>
      </c>
      <c r="AA49" s="129"/>
      <c r="AB49" s="126" t="s">
        <v>20</v>
      </c>
      <c r="AC49" s="126"/>
    </row>
    <row r="50" spans="2:29" s="39" customFormat="1" ht="12.75">
      <c r="B50" s="126"/>
      <c r="C50" s="135"/>
      <c r="D50" s="126"/>
      <c r="E50" s="135"/>
      <c r="F50" s="143"/>
      <c r="G50" s="135" t="s">
        <v>91</v>
      </c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24"/>
      <c r="S50" s="24"/>
      <c r="T50" s="126"/>
      <c r="U50" s="126"/>
      <c r="V50" s="126"/>
      <c r="W50" s="126"/>
      <c r="X50" s="126"/>
      <c r="Y50" s="126"/>
      <c r="Z50" s="129">
        <v>88</v>
      </c>
      <c r="AA50" s="129"/>
      <c r="AB50" s="126" t="s">
        <v>20</v>
      </c>
      <c r="AC50" s="126"/>
    </row>
    <row r="51" spans="2:29" s="39" customFormat="1" ht="12.75">
      <c r="B51" s="126"/>
      <c r="C51" s="135"/>
      <c r="D51" s="135"/>
      <c r="E51" s="135"/>
      <c r="F51" s="135"/>
      <c r="G51" s="135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9"/>
      <c r="AA51" s="129"/>
      <c r="AB51" s="126"/>
      <c r="AC51" s="126"/>
    </row>
    <row r="52" spans="2:29" s="39" customFormat="1" ht="12.75">
      <c r="B52" s="225" t="s">
        <v>155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</row>
    <row r="53" spans="2:29" s="39" customFormat="1" ht="12.75">
      <c r="B53" s="126"/>
      <c r="C53" s="135"/>
      <c r="D53" s="135"/>
      <c r="E53" s="135"/>
      <c r="F53" s="135"/>
      <c r="G53" s="135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9"/>
      <c r="AA53" s="129"/>
      <c r="AB53" s="126"/>
      <c r="AC53" s="126"/>
    </row>
    <row r="54" spans="2:29" s="39" customFormat="1" ht="15.75">
      <c r="B54" s="135"/>
      <c r="C54" s="160" t="s">
        <v>22</v>
      </c>
      <c r="D54" s="159"/>
      <c r="E54" s="159"/>
      <c r="F54" s="159"/>
      <c r="G54" s="159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2">
        <f>+Z56+Z61+Z66</f>
        <v>771</v>
      </c>
      <c r="AA54" s="162"/>
      <c r="AB54" s="163" t="s">
        <v>21</v>
      </c>
      <c r="AC54" s="126"/>
    </row>
    <row r="55" spans="2:29" s="39" customFormat="1" ht="12.75">
      <c r="B55" s="126"/>
      <c r="C55" s="135"/>
      <c r="D55" s="125"/>
      <c r="E55" s="135"/>
      <c r="F55" s="135"/>
      <c r="G55" s="135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9"/>
      <c r="AA55" s="129"/>
      <c r="AB55" s="126"/>
      <c r="AC55" s="126"/>
    </row>
    <row r="56" spans="2:29" s="39" customFormat="1" ht="12.75">
      <c r="B56" s="127"/>
      <c r="C56" s="135"/>
      <c r="D56" s="142"/>
      <c r="E56" s="136" t="s">
        <v>41</v>
      </c>
      <c r="F56" s="135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7"/>
      <c r="S56" s="127"/>
      <c r="T56" s="127"/>
      <c r="U56" s="127"/>
      <c r="V56" s="127"/>
      <c r="W56" s="127"/>
      <c r="X56" s="127"/>
      <c r="Y56" s="127"/>
      <c r="Z56" s="138">
        <f>SUM(Z57:Z59)</f>
        <v>20</v>
      </c>
      <c r="AA56" s="138"/>
      <c r="AB56" s="127" t="s">
        <v>21</v>
      </c>
      <c r="AC56" s="127"/>
    </row>
    <row r="57" spans="2:29" s="39" customFormat="1" ht="12.75">
      <c r="B57" s="126"/>
      <c r="C57" s="135"/>
      <c r="D57" s="125"/>
      <c r="E57" s="135"/>
      <c r="F57" s="142"/>
      <c r="G57" s="135" t="s">
        <v>105</v>
      </c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24"/>
      <c r="S57" s="24"/>
      <c r="T57" s="126"/>
      <c r="U57" s="126"/>
      <c r="V57" s="126"/>
      <c r="W57" s="126"/>
      <c r="X57" s="126"/>
      <c r="Y57" s="126"/>
      <c r="Z57" s="129">
        <v>10</v>
      </c>
      <c r="AA57" s="129"/>
      <c r="AB57" s="126" t="s">
        <v>20</v>
      </c>
      <c r="AC57" s="126"/>
    </row>
    <row r="58" spans="2:29" s="39" customFormat="1" ht="12.75">
      <c r="B58" s="126"/>
      <c r="C58" s="135"/>
      <c r="D58" s="125"/>
      <c r="E58" s="135"/>
      <c r="F58" s="142"/>
      <c r="G58" s="135" t="s">
        <v>106</v>
      </c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24"/>
      <c r="S58" s="24"/>
      <c r="T58" s="126"/>
      <c r="U58" s="126"/>
      <c r="V58" s="126"/>
      <c r="W58" s="126"/>
      <c r="X58" s="126"/>
      <c r="Y58" s="126"/>
      <c r="Z58" s="129">
        <v>7</v>
      </c>
      <c r="AA58" s="129"/>
      <c r="AB58" s="126" t="s">
        <v>20</v>
      </c>
      <c r="AC58" s="126"/>
    </row>
    <row r="59" spans="2:29" s="39" customFormat="1" ht="12.75">
      <c r="B59" s="126"/>
      <c r="C59" s="135"/>
      <c r="D59" s="125"/>
      <c r="E59" s="135"/>
      <c r="F59" s="143"/>
      <c r="G59" s="135" t="s">
        <v>91</v>
      </c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24"/>
      <c r="S59" s="24"/>
      <c r="T59" s="126"/>
      <c r="U59" s="126"/>
      <c r="V59" s="126"/>
      <c r="W59" s="126"/>
      <c r="X59" s="126"/>
      <c r="Y59" s="126"/>
      <c r="Z59" s="129">
        <v>3</v>
      </c>
      <c r="AA59" s="129"/>
      <c r="AB59" s="126" t="s">
        <v>20</v>
      </c>
      <c r="AC59" s="126"/>
    </row>
    <row r="60" spans="2:29" s="39" customFormat="1" ht="12.75">
      <c r="B60" s="126"/>
      <c r="C60" s="135"/>
      <c r="D60" s="125"/>
      <c r="E60" s="135"/>
      <c r="F60" s="135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24"/>
      <c r="S60" s="24"/>
      <c r="T60" s="126"/>
      <c r="U60" s="126"/>
      <c r="V60" s="126"/>
      <c r="W60" s="126"/>
      <c r="X60" s="126"/>
      <c r="Y60" s="126"/>
      <c r="Z60" s="129"/>
      <c r="AA60" s="129"/>
      <c r="AB60" s="126"/>
      <c r="AC60" s="126"/>
    </row>
    <row r="61" spans="2:29" s="39" customFormat="1" ht="12.75">
      <c r="B61" s="127"/>
      <c r="C61" s="135"/>
      <c r="D61" s="142"/>
      <c r="E61" s="136" t="s">
        <v>0</v>
      </c>
      <c r="F61" s="135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7"/>
      <c r="S61" s="127"/>
      <c r="T61" s="127"/>
      <c r="U61" s="127"/>
      <c r="V61" s="127"/>
      <c r="W61" s="127"/>
      <c r="X61" s="127"/>
      <c r="Y61" s="127"/>
      <c r="Z61" s="138">
        <f>SUM(Z62:Z64)</f>
        <v>197</v>
      </c>
      <c r="AA61" s="138"/>
      <c r="AB61" s="127" t="s">
        <v>21</v>
      </c>
      <c r="AC61" s="127"/>
    </row>
    <row r="62" spans="2:29" s="39" customFormat="1" ht="12.75">
      <c r="B62" s="126"/>
      <c r="C62" s="135"/>
      <c r="D62" s="125"/>
      <c r="E62" s="135"/>
      <c r="F62" s="142"/>
      <c r="G62" s="135" t="s">
        <v>105</v>
      </c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24"/>
      <c r="S62" s="24"/>
      <c r="T62" s="126"/>
      <c r="U62" s="126"/>
      <c r="V62" s="126"/>
      <c r="W62" s="126"/>
      <c r="X62" s="126"/>
      <c r="Y62" s="126"/>
      <c r="Z62" s="129">
        <v>99</v>
      </c>
      <c r="AA62" s="129"/>
      <c r="AB62" s="126" t="s">
        <v>20</v>
      </c>
      <c r="AC62" s="126"/>
    </row>
    <row r="63" spans="2:29" s="39" customFormat="1" ht="12.75">
      <c r="B63" s="126"/>
      <c r="C63" s="135"/>
      <c r="D63" s="125"/>
      <c r="E63" s="135"/>
      <c r="F63" s="142"/>
      <c r="G63" s="135" t="s">
        <v>106</v>
      </c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24"/>
      <c r="S63" s="24"/>
      <c r="T63" s="126"/>
      <c r="U63" s="126"/>
      <c r="V63" s="126"/>
      <c r="W63" s="126"/>
      <c r="X63" s="126"/>
      <c r="Y63" s="126"/>
      <c r="Z63" s="129">
        <v>69</v>
      </c>
      <c r="AA63" s="129"/>
      <c r="AB63" s="126" t="s">
        <v>20</v>
      </c>
      <c r="AC63" s="126"/>
    </row>
    <row r="64" spans="2:29" s="39" customFormat="1" ht="12.75">
      <c r="B64" s="126"/>
      <c r="C64" s="135"/>
      <c r="D64" s="125"/>
      <c r="E64" s="135"/>
      <c r="F64" s="143"/>
      <c r="G64" s="135" t="s">
        <v>91</v>
      </c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24"/>
      <c r="S64" s="24"/>
      <c r="T64" s="126"/>
      <c r="U64" s="126"/>
      <c r="V64" s="126"/>
      <c r="W64" s="126"/>
      <c r="X64" s="126"/>
      <c r="Y64" s="126"/>
      <c r="Z64" s="129">
        <v>29</v>
      </c>
      <c r="AA64" s="129"/>
      <c r="AB64" s="126" t="s">
        <v>20</v>
      </c>
      <c r="AC64" s="126"/>
    </row>
    <row r="65" spans="2:29" s="39" customFormat="1" ht="12.75">
      <c r="B65" s="126"/>
      <c r="C65" s="135"/>
      <c r="D65" s="125"/>
      <c r="E65" s="135"/>
      <c r="F65" s="135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24"/>
      <c r="S65" s="24"/>
      <c r="T65" s="126"/>
      <c r="U65" s="126"/>
      <c r="V65" s="126"/>
      <c r="W65" s="126"/>
      <c r="X65" s="126"/>
      <c r="Y65" s="126"/>
      <c r="Z65" s="129"/>
      <c r="AA65" s="129"/>
      <c r="AB65" s="126"/>
      <c r="AC65" s="126"/>
    </row>
    <row r="66" spans="2:29" s="39" customFormat="1" ht="12.75">
      <c r="B66" s="126"/>
      <c r="C66" s="135"/>
      <c r="D66" s="142"/>
      <c r="E66" s="136" t="s">
        <v>1</v>
      </c>
      <c r="F66" s="135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24"/>
      <c r="S66" s="24"/>
      <c r="T66" s="126"/>
      <c r="U66" s="126"/>
      <c r="V66" s="126"/>
      <c r="W66" s="126"/>
      <c r="X66" s="126"/>
      <c r="Y66" s="126"/>
      <c r="Z66" s="138">
        <f>SUM(Z67:Z69)</f>
        <v>554</v>
      </c>
      <c r="AA66" s="138"/>
      <c r="AB66" s="127" t="s">
        <v>21</v>
      </c>
      <c r="AC66" s="126"/>
    </row>
    <row r="67" spans="2:29" s="39" customFormat="1" ht="12.75">
      <c r="B67" s="126"/>
      <c r="C67" s="135"/>
      <c r="D67" s="126"/>
      <c r="E67" s="135"/>
      <c r="F67" s="142"/>
      <c r="G67" s="135" t="s">
        <v>105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24"/>
      <c r="S67" s="24"/>
      <c r="T67" s="126"/>
      <c r="U67" s="126"/>
      <c r="V67" s="126"/>
      <c r="W67" s="126"/>
      <c r="X67" s="126"/>
      <c r="Y67" s="126"/>
      <c r="Z67" s="129">
        <v>277</v>
      </c>
      <c r="AA67" s="129"/>
      <c r="AB67" s="126" t="s">
        <v>20</v>
      </c>
      <c r="AC67" s="126"/>
    </row>
    <row r="68" spans="2:29" s="39" customFormat="1" ht="12.75">
      <c r="B68" s="126"/>
      <c r="C68" s="135"/>
      <c r="D68" s="126"/>
      <c r="E68" s="135"/>
      <c r="F68" s="142"/>
      <c r="G68" s="135" t="s">
        <v>106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24"/>
      <c r="S68" s="24"/>
      <c r="T68" s="126"/>
      <c r="U68" s="126"/>
      <c r="V68" s="126"/>
      <c r="W68" s="126"/>
      <c r="X68" s="126"/>
      <c r="Y68" s="126"/>
      <c r="Z68" s="129">
        <v>194</v>
      </c>
      <c r="AA68" s="129"/>
      <c r="AB68" s="126" t="s">
        <v>20</v>
      </c>
      <c r="AC68" s="126"/>
    </row>
    <row r="69" spans="2:29" s="39" customFormat="1" ht="12.75">
      <c r="B69" s="126"/>
      <c r="C69" s="135"/>
      <c r="D69" s="126"/>
      <c r="E69" s="135"/>
      <c r="F69" s="143"/>
      <c r="G69" s="135" t="s">
        <v>91</v>
      </c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24"/>
      <c r="S69" s="24"/>
      <c r="T69" s="126"/>
      <c r="U69" s="126"/>
      <c r="V69" s="126"/>
      <c r="W69" s="126"/>
      <c r="X69" s="126"/>
      <c r="Y69" s="126"/>
      <c r="Z69" s="129">
        <v>83</v>
      </c>
      <c r="AA69" s="129"/>
      <c r="AB69" s="126" t="s">
        <v>20</v>
      </c>
      <c r="AC69" s="126"/>
    </row>
    <row r="70" spans="1:29" s="24" customFormat="1" ht="11.25">
      <c r="A70" s="33"/>
      <c r="B70" s="41"/>
      <c r="C70" s="42"/>
      <c r="D70" s="43"/>
      <c r="E70" s="41"/>
      <c r="F70" s="41"/>
      <c r="G70" s="43"/>
      <c r="H70" s="43"/>
      <c r="I70" s="42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4"/>
      <c r="AA70" s="44"/>
      <c r="AB70" s="42"/>
      <c r="AC70" s="41"/>
    </row>
    <row r="71" spans="1:29" ht="12.75">
      <c r="A71" s="35"/>
      <c r="B71" s="13"/>
      <c r="C71" s="14"/>
      <c r="D71" s="12"/>
      <c r="E71" s="14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2"/>
      <c r="AA71" s="12"/>
      <c r="AB71" s="12"/>
      <c r="AC71" s="40" t="s">
        <v>60</v>
      </c>
    </row>
    <row r="72" ht="12.75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</sheetData>
  <sheetProtection/>
  <mergeCells count="7">
    <mergeCell ref="B52:AC52"/>
    <mergeCell ref="B7:Y7"/>
    <mergeCell ref="B8:Y8"/>
    <mergeCell ref="B9:Y10"/>
    <mergeCell ref="B12:Y12"/>
    <mergeCell ref="B14:AC14"/>
    <mergeCell ref="B33:AC33"/>
  </mergeCells>
  <hyperlinks>
    <hyperlink ref="AC71" location="Indice!A1" display="Volver ..."/>
    <hyperlink ref="B12:Y12" r:id="rId1" display="Normativa Asociada ( DE 1521-2006 )"/>
  </hyperlinks>
  <printOptions horizontalCentered="1"/>
  <pageMargins left="0.17" right="0.17" top="0.17" bottom="0.21" header="0" footer="0"/>
  <pageSetup horizontalDpi="600" verticalDpi="600" orientation="portrait" scale="70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2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2.7109375" style="22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s="1" customFormat="1" ht="18">
      <c r="B8" s="215" t="s">
        <v>107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62"/>
      <c r="AA8" s="63"/>
    </row>
    <row r="9" spans="2:27" s="1" customFormat="1" ht="12.75" customHeight="1">
      <c r="B9" s="209" t="s">
        <v>187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62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62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62"/>
      <c r="AA11" s="63"/>
    </row>
    <row r="12" spans="2:27" s="1" customFormat="1" ht="12.75">
      <c r="B12" s="222" t="s">
        <v>238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62"/>
      <c r="AA12" s="63"/>
    </row>
    <row r="13" spans="26:27" s="39" customFormat="1" ht="12.75">
      <c r="Z13" s="63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39" customFormat="1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8"/>
      <c r="AA15" s="118"/>
      <c r="AB15" s="115"/>
      <c r="AC15" s="115"/>
    </row>
    <row r="16" spans="2:29" s="39" customFormat="1" ht="18">
      <c r="B16" s="135"/>
      <c r="C16" s="130" t="s">
        <v>22</v>
      </c>
      <c r="D16" s="131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3">
        <v>411000</v>
      </c>
      <c r="AA16" s="133"/>
      <c r="AB16" s="134" t="s">
        <v>21</v>
      </c>
      <c r="AC16" s="126"/>
    </row>
    <row r="17" spans="1:30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0"/>
      <c r="AC17" s="20"/>
      <c r="AD17" s="20"/>
    </row>
    <row r="18" spans="2:256" s="31" customFormat="1" ht="15">
      <c r="B18" s="135"/>
      <c r="C18" s="135" t="s">
        <v>188</v>
      </c>
      <c r="D18" s="126"/>
      <c r="E18" s="126"/>
      <c r="F18" s="13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6"/>
      <c r="AA18" s="126"/>
      <c r="AB18" s="126"/>
      <c r="AC18" s="126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2:29" s="31" customFormat="1" ht="15">
      <c r="B19" s="135"/>
      <c r="C19" s="135" t="s">
        <v>239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38"/>
      <c r="AA19" s="138"/>
      <c r="AB19" s="127"/>
      <c r="AC19" s="126"/>
    </row>
    <row r="20" spans="2:29" s="24" customFormat="1" ht="12.75">
      <c r="B20" s="126"/>
      <c r="C20" s="13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2:29" s="24" customFormat="1" ht="11.25">
      <c r="B21" s="41"/>
      <c r="C21" s="42"/>
      <c r="D21" s="43"/>
      <c r="E21" s="41"/>
      <c r="F21" s="41"/>
      <c r="G21" s="43"/>
      <c r="H21" s="43"/>
      <c r="I21" s="42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4"/>
      <c r="AA21" s="44"/>
      <c r="AB21" s="42"/>
      <c r="AC21" s="41"/>
    </row>
    <row r="22" spans="1:29" ht="12.75">
      <c r="A22" s="35"/>
      <c r="B22" s="13"/>
      <c r="C22" s="14"/>
      <c r="D22" s="12"/>
      <c r="E22" s="14"/>
      <c r="F22" s="12"/>
      <c r="G22" s="12"/>
      <c r="H22" s="12"/>
      <c r="I22" s="12"/>
      <c r="J22" s="12"/>
      <c r="K22" s="12"/>
      <c r="L22" s="12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2"/>
      <c r="AA22" s="12"/>
      <c r="AB22" s="12"/>
      <c r="AC22" s="40" t="s">
        <v>60</v>
      </c>
    </row>
    <row r="23" ht="12" customHeight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</sheetData>
  <sheetProtection/>
  <mergeCells count="5">
    <mergeCell ref="B7:Y7"/>
    <mergeCell ref="B8:Y8"/>
    <mergeCell ref="B9:Y10"/>
    <mergeCell ref="B12:Y12"/>
    <mergeCell ref="B14:AC14"/>
  </mergeCells>
  <hyperlinks>
    <hyperlink ref="AC22" location="Indice!A1" display="Volver ..."/>
    <hyperlink ref="B12:Y12" r:id="rId1" display="Normativa Asociada ( DE -2006 )"/>
  </hyperlinks>
  <printOptions horizontalCentered="1"/>
  <pageMargins left="0.15748031496062992" right="0.15748031496062992" top="0.15748031496062992" bottom="0.2362204724409449" header="0" footer="0"/>
  <pageSetup horizontalDpi="600" verticalDpi="600" orientation="portrait" scale="70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82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175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0" style="22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8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8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68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68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68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68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168"/>
      <c r="AA7" s="61"/>
      <c r="AB7" s="59"/>
      <c r="AC7" s="59"/>
      <c r="AD7" s="59"/>
    </row>
    <row r="8" spans="2:27" s="1" customFormat="1" ht="18">
      <c r="B8" s="215" t="s">
        <v>58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169"/>
      <c r="AA8" s="63"/>
    </row>
    <row r="9" spans="2:27" s="1" customFormat="1" ht="12.75" customHeight="1">
      <c r="B9" s="209" t="s">
        <v>189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169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169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169"/>
      <c r="AA11" s="63"/>
    </row>
    <row r="12" spans="2:27" s="1" customFormat="1" ht="12.75">
      <c r="B12" s="222" t="s">
        <v>235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169"/>
      <c r="AA12" s="63"/>
    </row>
    <row r="13" spans="26:27" s="39" customFormat="1" ht="12.75">
      <c r="Z13" s="170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39" customFormat="1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71"/>
      <c r="AA15" s="118"/>
      <c r="AB15" s="115"/>
      <c r="AC15" s="115"/>
    </row>
    <row r="16" spans="2:29" s="39" customFormat="1" ht="18">
      <c r="B16" s="135"/>
      <c r="C16" s="130" t="s">
        <v>22</v>
      </c>
      <c r="D16" s="131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72">
        <f>+Z18+Z20</f>
        <v>62100</v>
      </c>
      <c r="AA16" s="133"/>
      <c r="AB16" s="134" t="s">
        <v>21</v>
      </c>
      <c r="AC16" s="126"/>
    </row>
    <row r="17" spans="2:29" s="24" customFormat="1" ht="12.75">
      <c r="B17" s="126"/>
      <c r="C17" s="135"/>
      <c r="D17" s="125"/>
      <c r="E17" s="13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67"/>
      <c r="AA17" s="165"/>
      <c r="AB17" s="126"/>
      <c r="AC17" s="126"/>
    </row>
    <row r="18" spans="2:29" s="39" customFormat="1" ht="12.75">
      <c r="B18" s="127"/>
      <c r="C18" s="136"/>
      <c r="D18" s="137"/>
      <c r="E18" s="136" t="s">
        <v>11</v>
      </c>
      <c r="F18" s="13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66">
        <v>500</v>
      </c>
      <c r="AA18" s="164"/>
      <c r="AB18" s="127" t="s">
        <v>21</v>
      </c>
      <c r="AC18" s="127"/>
    </row>
    <row r="19" spans="2:29" s="24" customFormat="1" ht="12.75">
      <c r="B19" s="127"/>
      <c r="C19" s="136"/>
      <c r="D19" s="139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66"/>
      <c r="AA19" s="164"/>
      <c r="AB19" s="127"/>
      <c r="AC19" s="127"/>
    </row>
    <row r="20" spans="2:29" s="39" customFormat="1" ht="12.75">
      <c r="B20" s="127"/>
      <c r="C20" s="136"/>
      <c r="D20" s="137"/>
      <c r="E20" s="136" t="s">
        <v>129</v>
      </c>
      <c r="F20" s="13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66">
        <f>+Z24+Z38</f>
        <v>61600</v>
      </c>
      <c r="AA20" s="164"/>
      <c r="AB20" s="127" t="s">
        <v>21</v>
      </c>
      <c r="AC20" s="127"/>
    </row>
    <row r="21" spans="2:29" s="24" customFormat="1" ht="12.75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67"/>
      <c r="AA21" s="129"/>
      <c r="AB21" s="126"/>
      <c r="AC21" s="126"/>
    </row>
    <row r="22" spans="2:29" s="24" customFormat="1" ht="18" customHeight="1">
      <c r="B22" s="225" t="s">
        <v>147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</row>
    <row r="23" spans="2:29" s="24" customFormat="1" ht="12.7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67"/>
      <c r="AA23" s="129"/>
      <c r="AB23" s="126"/>
      <c r="AC23" s="126"/>
    </row>
    <row r="24" spans="2:29" s="31" customFormat="1" ht="15.75">
      <c r="B24" s="135"/>
      <c r="C24" s="160" t="s">
        <v>22</v>
      </c>
      <c r="D24" s="159"/>
      <c r="E24" s="159"/>
      <c r="F24" s="159"/>
      <c r="G24" s="159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76">
        <f>+Z26+Z32</f>
        <v>40040</v>
      </c>
      <c r="AA24" s="177"/>
      <c r="AB24" s="163" t="s">
        <v>21</v>
      </c>
      <c r="AC24" s="126"/>
    </row>
    <row r="25" spans="2:29" s="24" customFormat="1" ht="12.75">
      <c r="B25" s="126"/>
      <c r="C25" s="135"/>
      <c r="D25" s="125"/>
      <c r="E25" s="135"/>
      <c r="F25" s="135"/>
      <c r="G25" s="135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67"/>
      <c r="AA25" s="129"/>
      <c r="AB25" s="126"/>
      <c r="AC25" s="126"/>
    </row>
    <row r="26" spans="2:29" s="39" customFormat="1" ht="12.75">
      <c r="B26" s="126"/>
      <c r="C26" s="135"/>
      <c r="D26" s="142"/>
      <c r="E26" s="136" t="s">
        <v>190</v>
      </c>
      <c r="F26" s="135"/>
      <c r="G26" s="135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66">
        <f>+Z27+Z28+Z29+Z30</f>
        <v>250</v>
      </c>
      <c r="AA26" s="164"/>
      <c r="AB26" s="127" t="s">
        <v>21</v>
      </c>
      <c r="AC26" s="126"/>
    </row>
    <row r="27" spans="2:29" s="24" customFormat="1" ht="12.75">
      <c r="B27" s="126"/>
      <c r="C27" s="135"/>
      <c r="D27" s="125"/>
      <c r="E27" s="135"/>
      <c r="F27" s="142"/>
      <c r="G27" s="135" t="s">
        <v>191</v>
      </c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67">
        <v>100</v>
      </c>
      <c r="AA27" s="165"/>
      <c r="AB27" s="126" t="s">
        <v>21</v>
      </c>
      <c r="AC27" s="126"/>
    </row>
    <row r="28" spans="2:29" s="24" customFormat="1" ht="12.75">
      <c r="B28" s="126"/>
      <c r="C28" s="135"/>
      <c r="D28" s="125"/>
      <c r="E28" s="135"/>
      <c r="F28" s="142"/>
      <c r="G28" s="135" t="s">
        <v>192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67">
        <v>60</v>
      </c>
      <c r="AA28" s="129"/>
      <c r="AB28" s="126" t="s">
        <v>21</v>
      </c>
      <c r="AC28" s="126"/>
    </row>
    <row r="29" spans="2:29" s="24" customFormat="1" ht="12.75">
      <c r="B29" s="126"/>
      <c r="C29" s="135"/>
      <c r="D29" s="125"/>
      <c r="E29" s="135"/>
      <c r="F29" s="142"/>
      <c r="G29" s="135" t="s">
        <v>193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67">
        <v>60</v>
      </c>
      <c r="AA29" s="129"/>
      <c r="AB29" s="126" t="s">
        <v>21</v>
      </c>
      <c r="AC29" s="126"/>
    </row>
    <row r="30" spans="2:29" s="24" customFormat="1" ht="12.75">
      <c r="B30" s="126"/>
      <c r="C30" s="135"/>
      <c r="D30" s="125"/>
      <c r="E30" s="135"/>
      <c r="F30" s="143"/>
      <c r="G30" s="135" t="s">
        <v>194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67">
        <v>30</v>
      </c>
      <c r="AA30" s="129"/>
      <c r="AB30" s="126" t="s">
        <v>21</v>
      </c>
      <c r="AC30" s="126"/>
    </row>
    <row r="31" spans="2:29" s="24" customFormat="1" ht="12.75">
      <c r="B31" s="126"/>
      <c r="C31" s="135"/>
      <c r="D31" s="125"/>
      <c r="E31" s="135"/>
      <c r="F31" s="135"/>
      <c r="G31" s="135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67"/>
      <c r="AA31" s="129"/>
      <c r="AB31" s="126"/>
      <c r="AC31" s="126"/>
    </row>
    <row r="32" spans="2:29" s="32" customFormat="1" ht="12.75">
      <c r="B32" s="127"/>
      <c r="C32" s="136"/>
      <c r="D32" s="142"/>
      <c r="E32" s="136" t="s">
        <v>129</v>
      </c>
      <c r="F32" s="136"/>
      <c r="G32" s="13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66">
        <f>+Z33+Z34</f>
        <v>39790</v>
      </c>
      <c r="AA32" s="138"/>
      <c r="AB32" s="127" t="s">
        <v>21</v>
      </c>
      <c r="AC32" s="127"/>
    </row>
    <row r="33" spans="2:29" s="24" customFormat="1" ht="12.75">
      <c r="B33" s="126"/>
      <c r="C33" s="135"/>
      <c r="D33" s="135"/>
      <c r="E33" s="135"/>
      <c r="F33" s="142"/>
      <c r="G33" s="135" t="s">
        <v>108</v>
      </c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67">
        <v>29843</v>
      </c>
      <c r="AA33" s="129"/>
      <c r="AB33" s="126" t="s">
        <v>20</v>
      </c>
      <c r="AC33" s="126"/>
    </row>
    <row r="34" spans="2:29" s="24" customFormat="1" ht="12.75">
      <c r="B34" s="126"/>
      <c r="C34" s="135"/>
      <c r="D34" s="135"/>
      <c r="E34" s="135"/>
      <c r="F34" s="142"/>
      <c r="G34" s="135" t="s">
        <v>109</v>
      </c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67">
        <v>9947</v>
      </c>
      <c r="AA34" s="129"/>
      <c r="AB34" s="126" t="s">
        <v>20</v>
      </c>
      <c r="AC34" s="126"/>
    </row>
    <row r="35" spans="2:29" s="24" customFormat="1" ht="12.75">
      <c r="B35" s="126"/>
      <c r="C35" s="135"/>
      <c r="D35" s="135"/>
      <c r="E35" s="135"/>
      <c r="F35" s="135"/>
      <c r="G35" s="135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67"/>
      <c r="AA35" s="129"/>
      <c r="AB35" s="126"/>
      <c r="AC35" s="126"/>
    </row>
    <row r="36" spans="2:29" s="24" customFormat="1" ht="12.75">
      <c r="B36" s="225" t="s">
        <v>155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</row>
    <row r="37" spans="2:29" s="24" customFormat="1" ht="12.75">
      <c r="B37" s="126"/>
      <c r="C37" s="135"/>
      <c r="D37" s="135"/>
      <c r="E37" s="135"/>
      <c r="F37" s="135"/>
      <c r="G37" s="135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67"/>
      <c r="AA37" s="129"/>
      <c r="AB37" s="126"/>
      <c r="AC37" s="126"/>
    </row>
    <row r="38" spans="2:29" s="31" customFormat="1" ht="15.75">
      <c r="B38" s="135"/>
      <c r="C38" s="160" t="s">
        <v>22</v>
      </c>
      <c r="D38" s="159"/>
      <c r="E38" s="159"/>
      <c r="F38" s="159"/>
      <c r="G38" s="159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76">
        <f>+Z40+Z44</f>
        <v>21559.999999999996</v>
      </c>
      <c r="AA38" s="177"/>
      <c r="AB38" s="163" t="s">
        <v>21</v>
      </c>
      <c r="AC38" s="126"/>
    </row>
    <row r="39" spans="2:29" s="24" customFormat="1" ht="12.75">
      <c r="B39" s="126"/>
      <c r="C39" s="135"/>
      <c r="D39" s="125"/>
      <c r="E39" s="135"/>
      <c r="F39" s="135"/>
      <c r="G39" s="135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67"/>
      <c r="AA39" s="129"/>
      <c r="AB39" s="126"/>
      <c r="AC39" s="126"/>
    </row>
    <row r="40" spans="1:29" s="39" customFormat="1" ht="12.75">
      <c r="A40" s="34"/>
      <c r="B40" s="126"/>
      <c r="C40" s="135"/>
      <c r="D40" s="142"/>
      <c r="E40" s="136" t="s">
        <v>19</v>
      </c>
      <c r="F40" s="135"/>
      <c r="G40" s="135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66">
        <f>+Z41+Z42</f>
        <v>55</v>
      </c>
      <c r="AA40" s="164"/>
      <c r="AB40" s="127" t="s">
        <v>21</v>
      </c>
      <c r="AC40" s="126"/>
    </row>
    <row r="41" spans="1:29" s="24" customFormat="1" ht="12.75">
      <c r="A41" s="33"/>
      <c r="B41" s="126"/>
      <c r="C41" s="135"/>
      <c r="D41" s="125"/>
      <c r="E41" s="126"/>
      <c r="F41" s="142"/>
      <c r="G41" s="135" t="s">
        <v>195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67">
        <v>8</v>
      </c>
      <c r="AA41" s="165"/>
      <c r="AB41" s="126" t="s">
        <v>21</v>
      </c>
      <c r="AC41" s="126"/>
    </row>
    <row r="42" spans="1:29" s="24" customFormat="1" ht="12.75">
      <c r="A42" s="33"/>
      <c r="B42" s="126"/>
      <c r="C42" s="135"/>
      <c r="D42" s="125"/>
      <c r="E42" s="126"/>
      <c r="F42" s="142"/>
      <c r="G42" s="135" t="s">
        <v>196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67">
        <v>47</v>
      </c>
      <c r="AA42" s="165"/>
      <c r="AB42" s="126" t="s">
        <v>21</v>
      </c>
      <c r="AC42" s="126"/>
    </row>
    <row r="43" spans="1:29" s="24" customFormat="1" ht="12.75">
      <c r="A43" s="33"/>
      <c r="B43" s="126"/>
      <c r="C43" s="135"/>
      <c r="D43" s="125"/>
      <c r="E43" s="135"/>
      <c r="F43" s="135"/>
      <c r="G43" s="13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67"/>
      <c r="AA43" s="129"/>
      <c r="AB43" s="126"/>
      <c r="AC43" s="126"/>
    </row>
    <row r="44" spans="1:29" s="32" customFormat="1" ht="12.75">
      <c r="A44" s="34"/>
      <c r="B44" s="127"/>
      <c r="C44" s="136"/>
      <c r="D44" s="142"/>
      <c r="E44" s="136" t="s">
        <v>23</v>
      </c>
      <c r="F44" s="136"/>
      <c r="G44" s="136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66">
        <f>+Z45+Z46+Z50+Z54+Z58+Z62+Z66+Z70</f>
        <v>21504.999999999996</v>
      </c>
      <c r="AA44" s="166"/>
      <c r="AB44" s="127" t="s">
        <v>21</v>
      </c>
      <c r="AC44" s="127"/>
    </row>
    <row r="45" spans="1:29" s="30" customFormat="1" ht="12.75">
      <c r="A45" s="33"/>
      <c r="B45" s="127"/>
      <c r="C45" s="136"/>
      <c r="D45" s="135"/>
      <c r="E45" s="135"/>
      <c r="F45" s="12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27"/>
    </row>
    <row r="46" spans="1:29" s="24" customFormat="1" ht="12.75">
      <c r="A46" s="33"/>
      <c r="B46" s="126"/>
      <c r="C46" s="135"/>
      <c r="D46" s="135"/>
      <c r="E46" s="135"/>
      <c r="F46" s="142"/>
      <c r="G46" s="136" t="s">
        <v>1</v>
      </c>
      <c r="H46" s="135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66">
        <f>SUM(Z47:Z48)</f>
        <v>922.78</v>
      </c>
      <c r="AA46" s="166"/>
      <c r="AB46" s="127" t="s">
        <v>21</v>
      </c>
      <c r="AC46" s="126"/>
    </row>
    <row r="47" spans="1:29" s="24" customFormat="1" ht="12.75">
      <c r="A47" s="33"/>
      <c r="B47" s="126"/>
      <c r="C47" s="135"/>
      <c r="D47" s="135"/>
      <c r="E47" s="135"/>
      <c r="F47" s="125"/>
      <c r="G47" s="135"/>
      <c r="H47" s="142"/>
      <c r="I47" s="135" t="s">
        <v>92</v>
      </c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67">
        <v>461.39</v>
      </c>
      <c r="AA47" s="167"/>
      <c r="AB47" s="126" t="s">
        <v>20</v>
      </c>
      <c r="AC47" s="126"/>
    </row>
    <row r="48" spans="1:29" s="24" customFormat="1" ht="12.75">
      <c r="A48" s="33"/>
      <c r="B48" s="126"/>
      <c r="C48" s="135"/>
      <c r="D48" s="135"/>
      <c r="E48" s="135"/>
      <c r="F48" s="125"/>
      <c r="G48" s="135"/>
      <c r="H48" s="143"/>
      <c r="I48" s="135" t="s">
        <v>89</v>
      </c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67">
        <v>461.39</v>
      </c>
      <c r="AA48" s="167"/>
      <c r="AB48" s="126" t="s">
        <v>20</v>
      </c>
      <c r="AC48" s="126"/>
    </row>
    <row r="49" spans="1:29" s="24" customFormat="1" ht="12.75">
      <c r="A49" s="33"/>
      <c r="B49" s="126"/>
      <c r="C49" s="135"/>
      <c r="D49" s="135"/>
      <c r="E49" s="135"/>
      <c r="F49" s="125"/>
      <c r="G49" s="135"/>
      <c r="H49" s="135"/>
      <c r="I49" s="135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67"/>
      <c r="AA49" s="167"/>
      <c r="AB49" s="126"/>
      <c r="AC49" s="126"/>
    </row>
    <row r="50" spans="1:29" s="24" customFormat="1" ht="12.75">
      <c r="A50" s="33"/>
      <c r="B50" s="126"/>
      <c r="C50" s="135"/>
      <c r="D50" s="135"/>
      <c r="E50" s="135"/>
      <c r="F50" s="142"/>
      <c r="G50" s="136" t="s">
        <v>15</v>
      </c>
      <c r="H50" s="135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66">
        <f>SUM(Z51:Z52)</f>
        <v>9287.14</v>
      </c>
      <c r="AA50" s="166"/>
      <c r="AB50" s="127" t="s">
        <v>21</v>
      </c>
      <c r="AC50" s="126"/>
    </row>
    <row r="51" spans="1:29" s="24" customFormat="1" ht="12.75">
      <c r="A51" s="33"/>
      <c r="B51" s="126"/>
      <c r="C51" s="135"/>
      <c r="D51" s="135"/>
      <c r="E51" s="135"/>
      <c r="F51" s="125"/>
      <c r="G51" s="135"/>
      <c r="H51" s="142"/>
      <c r="I51" s="135" t="s">
        <v>92</v>
      </c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67">
        <v>4643.57</v>
      </c>
      <c r="AA51" s="167"/>
      <c r="AB51" s="126" t="s">
        <v>20</v>
      </c>
      <c r="AC51" s="126"/>
    </row>
    <row r="52" spans="1:29" s="24" customFormat="1" ht="12.75">
      <c r="A52" s="33"/>
      <c r="B52" s="126"/>
      <c r="C52" s="135"/>
      <c r="D52" s="135"/>
      <c r="E52" s="135"/>
      <c r="F52" s="125"/>
      <c r="G52" s="135"/>
      <c r="H52" s="142"/>
      <c r="I52" s="135" t="s">
        <v>89</v>
      </c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67">
        <v>4643.57</v>
      </c>
      <c r="AA52" s="167"/>
      <c r="AB52" s="126" t="s">
        <v>20</v>
      </c>
      <c r="AC52" s="126"/>
    </row>
    <row r="53" spans="1:29" s="24" customFormat="1" ht="12.75">
      <c r="A53" s="33"/>
      <c r="B53" s="126"/>
      <c r="C53" s="135"/>
      <c r="D53" s="135"/>
      <c r="E53" s="135"/>
      <c r="F53" s="125"/>
      <c r="G53" s="135"/>
      <c r="H53" s="135"/>
      <c r="I53" s="135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67"/>
      <c r="AA53" s="167"/>
      <c r="AB53" s="126"/>
      <c r="AC53" s="126"/>
    </row>
    <row r="54" spans="1:29" s="24" customFormat="1" ht="12.75">
      <c r="A54" s="33"/>
      <c r="B54" s="126"/>
      <c r="C54" s="135"/>
      <c r="D54" s="135"/>
      <c r="E54" s="135"/>
      <c r="F54" s="142"/>
      <c r="G54" s="136" t="s">
        <v>14</v>
      </c>
      <c r="H54" s="135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66">
        <f>SUM(Z55:Z56)</f>
        <v>468.8</v>
      </c>
      <c r="AA54" s="166"/>
      <c r="AB54" s="127" t="s">
        <v>21</v>
      </c>
      <c r="AC54" s="126"/>
    </row>
    <row r="55" spans="1:29" s="24" customFormat="1" ht="12.75">
      <c r="A55" s="33"/>
      <c r="B55" s="126"/>
      <c r="C55" s="135"/>
      <c r="D55" s="135"/>
      <c r="E55" s="135"/>
      <c r="F55" s="125"/>
      <c r="G55" s="135"/>
      <c r="H55" s="142"/>
      <c r="I55" s="135" t="s">
        <v>92</v>
      </c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67">
        <v>234.4</v>
      </c>
      <c r="AA55" s="167"/>
      <c r="AB55" s="126" t="s">
        <v>20</v>
      </c>
      <c r="AC55" s="126"/>
    </row>
    <row r="56" spans="1:29" s="24" customFormat="1" ht="12.75">
      <c r="A56" s="33"/>
      <c r="B56" s="126"/>
      <c r="C56" s="135"/>
      <c r="D56" s="135"/>
      <c r="E56" s="135"/>
      <c r="F56" s="125"/>
      <c r="G56" s="135"/>
      <c r="H56" s="142"/>
      <c r="I56" s="135" t="s">
        <v>89</v>
      </c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67">
        <v>234.4</v>
      </c>
      <c r="AA56" s="167"/>
      <c r="AB56" s="126" t="s">
        <v>20</v>
      </c>
      <c r="AC56" s="126"/>
    </row>
    <row r="57" spans="1:29" s="24" customFormat="1" ht="12.75">
      <c r="A57" s="33"/>
      <c r="B57" s="126"/>
      <c r="C57" s="135"/>
      <c r="D57" s="135"/>
      <c r="E57" s="135"/>
      <c r="F57" s="125"/>
      <c r="G57" s="135"/>
      <c r="H57" s="135"/>
      <c r="I57" s="135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67"/>
      <c r="AA57" s="167"/>
      <c r="AB57" s="126"/>
      <c r="AC57" s="126"/>
    </row>
    <row r="58" spans="1:29" s="24" customFormat="1" ht="12.75">
      <c r="A58" s="33"/>
      <c r="B58" s="126"/>
      <c r="C58" s="135"/>
      <c r="D58" s="135"/>
      <c r="E58" s="135"/>
      <c r="F58" s="142"/>
      <c r="G58" s="136" t="s">
        <v>12</v>
      </c>
      <c r="H58" s="135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66">
        <f>SUM(Z59:Z60)</f>
        <v>4139.92</v>
      </c>
      <c r="AA58" s="166"/>
      <c r="AB58" s="127" t="s">
        <v>21</v>
      </c>
      <c r="AC58" s="126"/>
    </row>
    <row r="59" spans="1:29" s="24" customFormat="1" ht="12.75">
      <c r="A59" s="33"/>
      <c r="B59" s="126"/>
      <c r="C59" s="135"/>
      <c r="D59" s="135"/>
      <c r="E59" s="135"/>
      <c r="F59" s="125"/>
      <c r="G59" s="135"/>
      <c r="H59" s="142"/>
      <c r="I59" s="135" t="s">
        <v>92</v>
      </c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67">
        <v>2069.96</v>
      </c>
      <c r="AA59" s="167"/>
      <c r="AB59" s="126" t="s">
        <v>20</v>
      </c>
      <c r="AC59" s="126"/>
    </row>
    <row r="60" spans="1:29" s="24" customFormat="1" ht="12.75">
      <c r="A60" s="33"/>
      <c r="B60" s="126"/>
      <c r="C60" s="135"/>
      <c r="D60" s="135"/>
      <c r="E60" s="135"/>
      <c r="F60" s="125"/>
      <c r="G60" s="135"/>
      <c r="H60" s="142"/>
      <c r="I60" s="135" t="s">
        <v>89</v>
      </c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67">
        <v>2069.96</v>
      </c>
      <c r="AA60" s="167"/>
      <c r="AB60" s="126" t="s">
        <v>20</v>
      </c>
      <c r="AC60" s="126"/>
    </row>
    <row r="61" spans="1:29" s="24" customFormat="1" ht="12.75">
      <c r="A61" s="33"/>
      <c r="B61" s="126"/>
      <c r="C61" s="135"/>
      <c r="D61" s="135"/>
      <c r="E61" s="135"/>
      <c r="F61" s="125"/>
      <c r="G61" s="135"/>
      <c r="H61" s="135"/>
      <c r="I61" s="135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67"/>
      <c r="AA61" s="167"/>
      <c r="AB61" s="126"/>
      <c r="AC61" s="126"/>
    </row>
    <row r="62" spans="1:29" s="24" customFormat="1" ht="12.75">
      <c r="A62" s="33"/>
      <c r="B62" s="126"/>
      <c r="C62" s="135"/>
      <c r="D62" s="135"/>
      <c r="E62" s="135"/>
      <c r="F62" s="142"/>
      <c r="G62" s="136" t="s">
        <v>13</v>
      </c>
      <c r="H62" s="135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66">
        <f>SUM(Z63:Z64)</f>
        <v>6620.1</v>
      </c>
      <c r="AA62" s="166"/>
      <c r="AB62" s="127" t="s">
        <v>21</v>
      </c>
      <c r="AC62" s="126"/>
    </row>
    <row r="63" spans="1:29" s="24" customFormat="1" ht="12.75">
      <c r="A63" s="33"/>
      <c r="B63" s="126"/>
      <c r="C63" s="135"/>
      <c r="D63" s="135"/>
      <c r="E63" s="135"/>
      <c r="F63" s="125"/>
      <c r="G63" s="135"/>
      <c r="H63" s="142"/>
      <c r="I63" s="135" t="s">
        <v>92</v>
      </c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67">
        <v>3310.05</v>
      </c>
      <c r="AA63" s="167"/>
      <c r="AB63" s="126" t="s">
        <v>20</v>
      </c>
      <c r="AC63" s="126"/>
    </row>
    <row r="64" spans="1:29" s="24" customFormat="1" ht="12.75">
      <c r="A64" s="33"/>
      <c r="B64" s="126"/>
      <c r="C64" s="135"/>
      <c r="D64" s="135"/>
      <c r="E64" s="135"/>
      <c r="F64" s="125"/>
      <c r="G64" s="135"/>
      <c r="H64" s="142"/>
      <c r="I64" s="135" t="s">
        <v>89</v>
      </c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67">
        <v>3310.05</v>
      </c>
      <c r="AA64" s="167"/>
      <c r="AB64" s="126" t="s">
        <v>20</v>
      </c>
      <c r="AC64" s="126"/>
    </row>
    <row r="65" spans="1:29" s="24" customFormat="1" ht="12.75">
      <c r="A65" s="33"/>
      <c r="B65" s="126"/>
      <c r="C65" s="135"/>
      <c r="D65" s="135"/>
      <c r="E65" s="135"/>
      <c r="F65" s="125"/>
      <c r="G65" s="135"/>
      <c r="H65" s="135"/>
      <c r="I65" s="135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67"/>
      <c r="AA65" s="167"/>
      <c r="AB65" s="126"/>
      <c r="AC65" s="126"/>
    </row>
    <row r="66" spans="1:29" s="24" customFormat="1" ht="12.75">
      <c r="A66" s="33"/>
      <c r="B66" s="126"/>
      <c r="C66" s="135"/>
      <c r="D66" s="135"/>
      <c r="E66" s="135"/>
      <c r="F66" s="142"/>
      <c r="G66" s="136" t="s">
        <v>64</v>
      </c>
      <c r="H66" s="135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66">
        <f>SUM(Z67:Z68)</f>
        <v>34.42</v>
      </c>
      <c r="AA66" s="166"/>
      <c r="AB66" s="127" t="s">
        <v>21</v>
      </c>
      <c r="AC66" s="126"/>
    </row>
    <row r="67" spans="1:29" s="24" customFormat="1" ht="12.75">
      <c r="A67" s="33"/>
      <c r="B67" s="126"/>
      <c r="C67" s="135"/>
      <c r="D67" s="135"/>
      <c r="E67" s="135"/>
      <c r="F67" s="125"/>
      <c r="G67" s="135"/>
      <c r="H67" s="142"/>
      <c r="I67" s="135" t="s">
        <v>92</v>
      </c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67">
        <v>17.21</v>
      </c>
      <c r="AA67" s="167"/>
      <c r="AB67" s="126" t="s">
        <v>20</v>
      </c>
      <c r="AC67" s="126"/>
    </row>
    <row r="68" spans="1:29" s="24" customFormat="1" ht="12.75">
      <c r="A68" s="33"/>
      <c r="B68" s="126"/>
      <c r="C68" s="135"/>
      <c r="D68" s="135"/>
      <c r="E68" s="135"/>
      <c r="F68" s="125"/>
      <c r="G68" s="135"/>
      <c r="H68" s="142"/>
      <c r="I68" s="135" t="s">
        <v>89</v>
      </c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67">
        <v>17.21</v>
      </c>
      <c r="AA68" s="167"/>
      <c r="AB68" s="126" t="s">
        <v>20</v>
      </c>
      <c r="AC68" s="126"/>
    </row>
    <row r="69" spans="1:29" s="24" customFormat="1" ht="12.75">
      <c r="A69" s="33"/>
      <c r="B69" s="126"/>
      <c r="C69" s="135"/>
      <c r="D69" s="135"/>
      <c r="E69" s="135"/>
      <c r="F69" s="125"/>
      <c r="G69" s="135"/>
      <c r="H69" s="135"/>
      <c r="I69" s="135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67"/>
      <c r="AA69" s="167"/>
      <c r="AB69" s="126"/>
      <c r="AC69" s="126"/>
    </row>
    <row r="70" spans="1:29" s="24" customFormat="1" ht="12.75">
      <c r="A70" s="33"/>
      <c r="B70" s="126"/>
      <c r="C70" s="135"/>
      <c r="D70" s="135"/>
      <c r="E70" s="135"/>
      <c r="F70" s="142"/>
      <c r="G70" s="136" t="s">
        <v>62</v>
      </c>
      <c r="H70" s="135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66">
        <f>SUM(Z71:Z72)</f>
        <v>31.84</v>
      </c>
      <c r="AA70" s="166"/>
      <c r="AB70" s="127" t="s">
        <v>21</v>
      </c>
      <c r="AC70" s="126"/>
    </row>
    <row r="71" spans="1:29" s="24" customFormat="1" ht="12.75">
      <c r="A71" s="33"/>
      <c r="B71" s="126"/>
      <c r="C71" s="135"/>
      <c r="D71" s="135"/>
      <c r="E71" s="135"/>
      <c r="F71" s="126"/>
      <c r="G71" s="135"/>
      <c r="H71" s="142"/>
      <c r="I71" s="135" t="s">
        <v>92</v>
      </c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67">
        <v>15.92</v>
      </c>
      <c r="AA71" s="167"/>
      <c r="AB71" s="126" t="s">
        <v>20</v>
      </c>
      <c r="AC71" s="126"/>
    </row>
    <row r="72" spans="1:29" s="24" customFormat="1" ht="12.75">
      <c r="A72" s="33"/>
      <c r="B72" s="126"/>
      <c r="C72" s="135"/>
      <c r="D72" s="135"/>
      <c r="E72" s="135"/>
      <c r="F72" s="126"/>
      <c r="G72" s="135"/>
      <c r="H72" s="142"/>
      <c r="I72" s="135" t="s">
        <v>89</v>
      </c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67">
        <v>15.92</v>
      </c>
      <c r="AA72" s="167"/>
      <c r="AB72" s="126" t="s">
        <v>20</v>
      </c>
      <c r="AC72" s="126"/>
    </row>
    <row r="73" spans="1:29" s="24" customFormat="1" ht="12.75">
      <c r="A73" s="33"/>
      <c r="B73" s="126"/>
      <c r="C73" s="135"/>
      <c r="D73" s="135"/>
      <c r="E73" s="135"/>
      <c r="F73" s="126"/>
      <c r="G73" s="135"/>
      <c r="H73" s="135"/>
      <c r="I73" s="135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67"/>
      <c r="AA73" s="167"/>
      <c r="AB73" s="126"/>
      <c r="AC73" s="126"/>
    </row>
    <row r="74" spans="2:29" s="24" customFormat="1" ht="12.75">
      <c r="B74" s="225" t="s">
        <v>201</v>
      </c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</row>
    <row r="75" spans="1:29" s="24" customFormat="1" ht="12.75">
      <c r="A75" s="33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</row>
    <row r="76" spans="1:29" s="31" customFormat="1" ht="15.75">
      <c r="A76" s="178"/>
      <c r="B76" s="179"/>
      <c r="C76" s="179"/>
      <c r="D76" s="160" t="s">
        <v>200</v>
      </c>
      <c r="F76" s="159"/>
      <c r="G76" s="159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76">
        <f>+Z78+Z79+Z80</f>
        <v>60</v>
      </c>
      <c r="AA76" s="177"/>
      <c r="AB76" s="163" t="s">
        <v>21</v>
      </c>
      <c r="AC76" s="161"/>
    </row>
    <row r="77" spans="1:29" s="24" customFormat="1" ht="12.75">
      <c r="A77" s="33"/>
      <c r="B77" s="115"/>
      <c r="C77" s="115"/>
      <c r="D77" s="135"/>
      <c r="E77" s="125"/>
      <c r="F77" s="135"/>
      <c r="G77" s="135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66"/>
      <c r="AA77" s="164"/>
      <c r="AB77" s="127"/>
      <c r="AC77" s="126"/>
    </row>
    <row r="78" spans="1:29" s="24" customFormat="1" ht="12.75">
      <c r="A78" s="33"/>
      <c r="B78" s="115"/>
      <c r="C78" s="115"/>
      <c r="D78" s="121"/>
      <c r="E78" s="142"/>
      <c r="F78" s="135" t="s">
        <v>197</v>
      </c>
      <c r="G78" s="126"/>
      <c r="H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67">
        <v>35</v>
      </c>
      <c r="AA78" s="165"/>
      <c r="AB78" s="126" t="s">
        <v>21</v>
      </c>
      <c r="AC78" s="126"/>
    </row>
    <row r="79" spans="1:29" s="24" customFormat="1" ht="12.75">
      <c r="A79" s="33"/>
      <c r="B79" s="115"/>
      <c r="C79" s="115"/>
      <c r="D79" s="121"/>
      <c r="E79" s="142"/>
      <c r="F79" s="135" t="s">
        <v>198</v>
      </c>
      <c r="G79" s="126"/>
      <c r="H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67">
        <v>10</v>
      </c>
      <c r="AA79" s="129"/>
      <c r="AB79" s="126" t="s">
        <v>21</v>
      </c>
      <c r="AC79" s="126"/>
    </row>
    <row r="80" spans="1:29" s="24" customFormat="1" ht="12.75">
      <c r="A80" s="33"/>
      <c r="B80" s="115"/>
      <c r="C80" s="115"/>
      <c r="D80" s="121"/>
      <c r="E80" s="142"/>
      <c r="F80" s="135" t="s">
        <v>199</v>
      </c>
      <c r="G80" s="126"/>
      <c r="H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67">
        <v>15</v>
      </c>
      <c r="AA80" s="129"/>
      <c r="AB80" s="126" t="s">
        <v>21</v>
      </c>
      <c r="AC80" s="126"/>
    </row>
    <row r="81" spans="1:29" s="24" customFormat="1" ht="11.25">
      <c r="A81" s="33"/>
      <c r="B81" s="41"/>
      <c r="C81" s="42"/>
      <c r="D81" s="43"/>
      <c r="E81" s="41"/>
      <c r="F81" s="41"/>
      <c r="G81" s="43"/>
      <c r="H81" s="43"/>
      <c r="I81" s="42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173"/>
      <c r="AA81" s="44"/>
      <c r="AB81" s="42"/>
      <c r="AC81" s="41"/>
    </row>
    <row r="82" spans="1:29" ht="12.75">
      <c r="A82" s="35"/>
      <c r="B82" s="13"/>
      <c r="C82" s="14"/>
      <c r="D82" s="12"/>
      <c r="E82" s="14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74"/>
      <c r="AA82" s="12"/>
      <c r="AB82" s="12"/>
      <c r="AC82" s="40" t="s">
        <v>60</v>
      </c>
    </row>
    <row r="83" ht="12.75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</sheetData>
  <sheetProtection/>
  <mergeCells count="8">
    <mergeCell ref="B7:Y7"/>
    <mergeCell ref="B8:Y8"/>
    <mergeCell ref="B9:Y10"/>
    <mergeCell ref="B12:Y12"/>
    <mergeCell ref="B14:AC14"/>
    <mergeCell ref="B74:AC74"/>
    <mergeCell ref="B22:AC22"/>
    <mergeCell ref="B36:AC36"/>
  </mergeCells>
  <hyperlinks>
    <hyperlink ref="AC82" location="Indice!A1" display="Volver ..."/>
    <hyperlink ref="B12:Y12" r:id="rId1" display="Normativa Asociada ( DE 1525-2006 )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0" style="22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8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8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68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68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68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68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168"/>
      <c r="AA7" s="61"/>
      <c r="AB7" s="59"/>
      <c r="AC7" s="59"/>
      <c r="AD7" s="59"/>
    </row>
    <row r="8" spans="2:27" s="1" customFormat="1" ht="18">
      <c r="B8" s="215" t="s">
        <v>3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169"/>
      <c r="AA8" s="63"/>
    </row>
    <row r="9" spans="2:27" s="1" customFormat="1" ht="12.75" customHeight="1">
      <c r="B9" s="209" t="s">
        <v>203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169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169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169"/>
      <c r="AA11" s="63"/>
    </row>
    <row r="12" spans="2:27" s="1" customFormat="1" ht="12.75">
      <c r="B12" s="222" t="s">
        <v>202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169"/>
      <c r="AA12" s="63"/>
    </row>
    <row r="13" spans="26:27" s="39" customFormat="1" ht="12.75">
      <c r="Z13" s="170"/>
      <c r="AA13" s="63"/>
    </row>
    <row r="14" spans="2:29" s="39" customFormat="1" ht="12.75">
      <c r="B14" s="220" t="s">
        <v>147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24" customFormat="1" ht="18">
      <c r="B15" s="25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5"/>
      <c r="AA15" s="195"/>
      <c r="AB15" s="194"/>
      <c r="AC15" s="25"/>
    </row>
    <row r="16" spans="2:29" s="31" customFormat="1" ht="18">
      <c r="B16" s="135"/>
      <c r="C16" s="130" t="s">
        <v>22</v>
      </c>
      <c r="D16" s="131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3">
        <f>+Z18+Z20</f>
        <v>153999.7975</v>
      </c>
      <c r="AA16" s="133"/>
      <c r="AB16" s="134" t="s">
        <v>21</v>
      </c>
      <c r="AC16" s="126"/>
    </row>
    <row r="17" spans="2:29" s="24" customFormat="1" ht="12.75" customHeight="1">
      <c r="B17" s="135"/>
      <c r="C17" s="127"/>
      <c r="D17" s="139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</row>
    <row r="18" spans="2:256" s="24" customFormat="1" ht="12.75" customHeight="1">
      <c r="B18" s="135"/>
      <c r="C18" s="136"/>
      <c r="D18" s="137"/>
      <c r="E18" s="136" t="s">
        <v>11</v>
      </c>
      <c r="F18" s="13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38">
        <v>4000</v>
      </c>
      <c r="AA18" s="138"/>
      <c r="AB18" s="127" t="s">
        <v>21</v>
      </c>
      <c r="AC18" s="126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2:29" s="24" customFormat="1" ht="12.75" customHeight="1">
      <c r="B19" s="135"/>
      <c r="C19" s="136"/>
      <c r="D19" s="152"/>
      <c r="E19" s="136"/>
      <c r="F19" s="13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38"/>
      <c r="AA19" s="138"/>
      <c r="AB19" s="127"/>
      <c r="AC19" s="126"/>
    </row>
    <row r="20" spans="2:29" s="39" customFormat="1" ht="12.75">
      <c r="B20" s="127"/>
      <c r="C20" s="136"/>
      <c r="D20" s="137"/>
      <c r="E20" s="136" t="s">
        <v>129</v>
      </c>
      <c r="F20" s="13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38">
        <f>+Z22+Z30</f>
        <v>149999.7975</v>
      </c>
      <c r="AA20" s="138"/>
      <c r="AB20" s="127" t="s">
        <v>21</v>
      </c>
      <c r="AC20" s="127"/>
    </row>
    <row r="21" spans="2:29" s="24" customFormat="1" ht="12.75">
      <c r="B21" s="127"/>
      <c r="C21" s="136"/>
      <c r="D21" s="136"/>
      <c r="E21" s="127"/>
      <c r="F21" s="139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38"/>
      <c r="AA21" s="138"/>
      <c r="AB21" s="127"/>
      <c r="AC21" s="127"/>
    </row>
    <row r="22" spans="2:29" s="39" customFormat="1" ht="12.75">
      <c r="B22" s="126"/>
      <c r="C22" s="126"/>
      <c r="D22" s="126"/>
      <c r="E22" s="126"/>
      <c r="F22" s="142"/>
      <c r="G22" s="127" t="s">
        <v>42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38">
        <f>+Z24+Z26</f>
        <v>105000</v>
      </c>
      <c r="AA22" s="138"/>
      <c r="AB22" s="127" t="s">
        <v>21</v>
      </c>
      <c r="AC22" s="127"/>
    </row>
    <row r="23" spans="2:29" s="24" customFormat="1" ht="12.75">
      <c r="B23" s="127"/>
      <c r="C23" s="136"/>
      <c r="D23" s="127"/>
      <c r="E23" s="127"/>
      <c r="F23" s="139"/>
      <c r="G23" s="126"/>
      <c r="H23" s="125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9"/>
      <c r="AA23" s="129"/>
      <c r="AB23" s="126"/>
      <c r="AC23" s="127"/>
    </row>
    <row r="24" spans="2:29" s="30" customFormat="1" ht="12.75">
      <c r="B24" s="127"/>
      <c r="C24" s="127"/>
      <c r="D24" s="127"/>
      <c r="E24" s="127"/>
      <c r="F24" s="139"/>
      <c r="G24" s="127"/>
      <c r="H24" s="137"/>
      <c r="I24" s="127" t="s">
        <v>19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38">
        <v>410</v>
      </c>
      <c r="AA24" s="138"/>
      <c r="AB24" s="127" t="s">
        <v>21</v>
      </c>
      <c r="AC24" s="127"/>
    </row>
    <row r="25" spans="2:29" s="24" customFormat="1" ht="12.75">
      <c r="B25" s="126"/>
      <c r="C25" s="126"/>
      <c r="D25" s="126"/>
      <c r="E25" s="126"/>
      <c r="F25" s="125"/>
      <c r="G25" s="126"/>
      <c r="H25" s="125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9"/>
      <c r="AA25" s="129"/>
      <c r="AB25" s="126"/>
      <c r="AC25" s="126"/>
    </row>
    <row r="26" spans="2:29" s="30" customFormat="1" ht="12.75">
      <c r="B26" s="127"/>
      <c r="C26" s="127"/>
      <c r="D26" s="127"/>
      <c r="E26" s="127"/>
      <c r="F26" s="139"/>
      <c r="G26" s="127"/>
      <c r="H26" s="137"/>
      <c r="I26" s="127" t="s">
        <v>129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38">
        <f>+Z27+Z28</f>
        <v>104590</v>
      </c>
      <c r="AA26" s="138"/>
      <c r="AB26" s="127" t="s">
        <v>21</v>
      </c>
      <c r="AC26" s="127"/>
    </row>
    <row r="27" spans="2:29" s="24" customFormat="1" ht="12.75">
      <c r="B27" s="126"/>
      <c r="C27" s="126"/>
      <c r="D27" s="126"/>
      <c r="E27" s="126"/>
      <c r="F27" s="125"/>
      <c r="G27" s="126"/>
      <c r="H27" s="126"/>
      <c r="I27" s="126"/>
      <c r="J27" s="142"/>
      <c r="K27" s="126" t="s">
        <v>104</v>
      </c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9">
        <v>41836</v>
      </c>
      <c r="AA27" s="129"/>
      <c r="AB27" s="126" t="s">
        <v>20</v>
      </c>
      <c r="AC27" s="126"/>
    </row>
    <row r="28" spans="2:29" s="30" customFormat="1" ht="12.75">
      <c r="B28" s="127"/>
      <c r="C28" s="127"/>
      <c r="D28" s="127"/>
      <c r="E28" s="127"/>
      <c r="F28" s="139"/>
      <c r="G28" s="126"/>
      <c r="H28" s="126"/>
      <c r="I28" s="126"/>
      <c r="J28" s="143"/>
      <c r="K28" s="126" t="s">
        <v>114</v>
      </c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9">
        <v>62754</v>
      </c>
      <c r="AA28" s="129"/>
      <c r="AB28" s="126" t="s">
        <v>20</v>
      </c>
      <c r="AC28" s="127"/>
    </row>
    <row r="29" spans="2:29" s="24" customFormat="1" ht="12.75">
      <c r="B29" s="126"/>
      <c r="C29" s="126"/>
      <c r="D29" s="126"/>
      <c r="E29" s="126"/>
      <c r="F29" s="12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9"/>
      <c r="AA29" s="129"/>
      <c r="AB29" s="126"/>
      <c r="AC29" s="126"/>
    </row>
    <row r="30" spans="2:29" s="39" customFormat="1" ht="12.75">
      <c r="B30" s="126"/>
      <c r="C30" s="126"/>
      <c r="D30" s="126"/>
      <c r="E30" s="126"/>
      <c r="F30" s="142"/>
      <c r="G30" s="127" t="s">
        <v>43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38">
        <f>+Z35+Z37</f>
        <v>44999.7975</v>
      </c>
      <c r="AA30" s="138"/>
      <c r="AB30" s="127" t="s">
        <v>21</v>
      </c>
      <c r="AC30" s="126"/>
    </row>
    <row r="31" spans="2:29" s="24" customFormat="1" ht="12.75">
      <c r="B31" s="126"/>
      <c r="C31" s="126"/>
      <c r="D31" s="126"/>
      <c r="E31" s="126"/>
      <c r="F31" s="126"/>
      <c r="G31" s="126"/>
      <c r="H31" s="125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9"/>
      <c r="AA31" s="129"/>
      <c r="AB31" s="126"/>
      <c r="AC31" s="126"/>
    </row>
    <row r="32" spans="2:29" s="30" customFormat="1" ht="12.75">
      <c r="B32" s="127"/>
      <c r="C32" s="127"/>
      <c r="D32" s="127"/>
      <c r="E32" s="127"/>
      <c r="F32" s="127"/>
      <c r="G32" s="126"/>
      <c r="H32" s="125"/>
      <c r="I32" s="127" t="s">
        <v>206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</row>
    <row r="33" spans="2:29" s="30" customFormat="1" ht="12.75">
      <c r="B33" s="127"/>
      <c r="C33" s="127"/>
      <c r="D33" s="127"/>
      <c r="E33" s="127"/>
      <c r="F33" s="127"/>
      <c r="G33" s="127"/>
      <c r="H33" s="137"/>
      <c r="I33" s="127" t="s">
        <v>207</v>
      </c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91">
        <f>+Z35+Z37</f>
        <v>44999.7975</v>
      </c>
      <c r="AA33" s="188"/>
      <c r="AB33" s="127" t="s">
        <v>21</v>
      </c>
      <c r="AC33" s="127"/>
    </row>
    <row r="34" spans="2:29" s="30" customFormat="1" ht="12.75">
      <c r="B34" s="127"/>
      <c r="C34" s="127"/>
      <c r="D34" s="127"/>
      <c r="E34" s="127"/>
      <c r="F34" s="127"/>
      <c r="G34" s="127"/>
      <c r="H34" s="139"/>
      <c r="I34" s="126"/>
      <c r="J34" s="125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88"/>
      <c r="AA34" s="188"/>
      <c r="AB34" s="127"/>
      <c r="AC34" s="127"/>
    </row>
    <row r="35" spans="2:29" s="24" customFormat="1" ht="12.75">
      <c r="B35" s="126"/>
      <c r="C35" s="126"/>
      <c r="D35" s="126"/>
      <c r="E35" s="126"/>
      <c r="F35" s="126"/>
      <c r="G35" s="127"/>
      <c r="H35" s="139"/>
      <c r="I35" s="127"/>
      <c r="J35" s="137"/>
      <c r="K35" s="127" t="s">
        <v>19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88">
        <v>289.7975</v>
      </c>
      <c r="AA35" s="188"/>
      <c r="AB35" s="127" t="s">
        <v>21</v>
      </c>
      <c r="AC35" s="126"/>
    </row>
    <row r="36" spans="2:29" s="30" customFormat="1" ht="12.75">
      <c r="B36" s="127"/>
      <c r="C36" s="127"/>
      <c r="D36" s="127"/>
      <c r="E36" s="127"/>
      <c r="F36" s="127"/>
      <c r="G36" s="126"/>
      <c r="H36" s="125"/>
      <c r="I36" s="126"/>
      <c r="J36" s="125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9"/>
      <c r="AA36" s="129"/>
      <c r="AB36" s="126"/>
      <c r="AC36" s="127"/>
    </row>
    <row r="37" spans="2:29" s="30" customFormat="1" ht="12.75">
      <c r="B37" s="127"/>
      <c r="C37" s="127"/>
      <c r="D37" s="127"/>
      <c r="E37" s="127"/>
      <c r="F37" s="127"/>
      <c r="G37" s="127"/>
      <c r="H37" s="139"/>
      <c r="I37" s="127"/>
      <c r="J37" s="137"/>
      <c r="K37" s="127" t="s">
        <v>129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38">
        <f>+Z38+Z39</f>
        <v>44710</v>
      </c>
      <c r="AA37" s="138"/>
      <c r="AB37" s="127" t="s">
        <v>21</v>
      </c>
      <c r="AC37" s="127"/>
    </row>
    <row r="38" spans="2:29" s="24" customFormat="1" ht="12.75">
      <c r="B38" s="126"/>
      <c r="C38" s="126"/>
      <c r="D38" s="126"/>
      <c r="E38" s="126"/>
      <c r="F38" s="126"/>
      <c r="G38" s="126"/>
      <c r="H38" s="125"/>
      <c r="I38" s="126"/>
      <c r="J38" s="126"/>
      <c r="K38" s="126"/>
      <c r="L38" s="142"/>
      <c r="M38" s="126" t="s">
        <v>104</v>
      </c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9">
        <v>17884</v>
      </c>
      <c r="AA38" s="129"/>
      <c r="AB38" s="126" t="s">
        <v>20</v>
      </c>
      <c r="AC38" s="126"/>
    </row>
    <row r="39" spans="2:29" s="30" customFormat="1" ht="12.75">
      <c r="B39" s="127"/>
      <c r="C39" s="127"/>
      <c r="D39" s="127"/>
      <c r="E39" s="127"/>
      <c r="F39" s="127"/>
      <c r="G39" s="126"/>
      <c r="H39" s="125"/>
      <c r="I39" s="126"/>
      <c r="J39" s="126"/>
      <c r="K39" s="126"/>
      <c r="L39" s="143"/>
      <c r="M39" s="126" t="s">
        <v>114</v>
      </c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9">
        <v>26826</v>
      </c>
      <c r="AA39" s="129"/>
      <c r="AB39" s="126" t="s">
        <v>20</v>
      </c>
      <c r="AC39" s="127"/>
    </row>
    <row r="40" spans="2:29" s="24" customFormat="1" ht="12.75">
      <c r="B40" s="126"/>
      <c r="C40" s="126"/>
      <c r="D40" s="126"/>
      <c r="E40" s="126"/>
      <c r="F40" s="126"/>
      <c r="G40" s="126"/>
      <c r="H40" s="125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2:29" s="24" customFormat="1" ht="12.75">
      <c r="B41" s="126"/>
      <c r="C41" s="126"/>
      <c r="D41" s="126"/>
      <c r="E41" s="126"/>
      <c r="F41" s="126"/>
      <c r="G41" s="126"/>
      <c r="H41" s="125"/>
      <c r="I41" s="127" t="s">
        <v>209</v>
      </c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2:29" s="24" customFormat="1" ht="12.75">
      <c r="B42" s="126"/>
      <c r="C42" s="126"/>
      <c r="D42" s="126"/>
      <c r="E42" s="126"/>
      <c r="F42" s="126"/>
      <c r="G42" s="126"/>
      <c r="H42" s="125"/>
      <c r="I42" s="127" t="s">
        <v>210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89"/>
      <c r="AA42" s="189"/>
      <c r="AB42" s="127"/>
      <c r="AC42" s="126"/>
    </row>
    <row r="43" spans="2:29" s="24" customFormat="1" ht="12.75">
      <c r="B43" s="126"/>
      <c r="C43" s="126"/>
      <c r="D43" s="126"/>
      <c r="E43" s="126"/>
      <c r="F43" s="126"/>
      <c r="G43" s="127"/>
      <c r="H43" s="137"/>
      <c r="I43" s="127" t="s">
        <v>208</v>
      </c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92">
        <f>+Z45+Z46</f>
        <v>0.2025</v>
      </c>
      <c r="AA43" s="189"/>
      <c r="AB43" s="127" t="s">
        <v>21</v>
      </c>
      <c r="AC43" s="126"/>
    </row>
    <row r="44" spans="2:29" s="24" customFormat="1" ht="12.75">
      <c r="B44" s="126"/>
      <c r="C44" s="126"/>
      <c r="D44" s="126"/>
      <c r="E44" s="126"/>
      <c r="F44" s="126"/>
      <c r="G44" s="126"/>
      <c r="H44" s="126"/>
      <c r="I44" s="126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93"/>
      <c r="AA44" s="129"/>
      <c r="AB44" s="126"/>
      <c r="AC44" s="126"/>
    </row>
    <row r="45" spans="2:29" s="24" customFormat="1" ht="12.75">
      <c r="B45" s="126"/>
      <c r="C45" s="126"/>
      <c r="D45" s="126"/>
      <c r="E45" s="126"/>
      <c r="F45" s="126"/>
      <c r="G45" s="126"/>
      <c r="H45" s="126"/>
      <c r="I45" s="126"/>
      <c r="J45" s="142"/>
      <c r="K45" s="126" t="s">
        <v>104</v>
      </c>
      <c r="L45" s="126"/>
      <c r="M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93">
        <v>0.081</v>
      </c>
      <c r="AA45" s="190"/>
      <c r="AB45" s="126" t="s">
        <v>20</v>
      </c>
      <c r="AC45" s="126"/>
    </row>
    <row r="46" spans="2:29" s="30" customFormat="1" ht="12.75">
      <c r="B46" s="127"/>
      <c r="C46" s="127"/>
      <c r="D46" s="127"/>
      <c r="E46" s="127"/>
      <c r="F46" s="127"/>
      <c r="G46" s="126"/>
      <c r="H46" s="126"/>
      <c r="I46" s="126"/>
      <c r="J46" s="143"/>
      <c r="K46" s="126" t="s">
        <v>114</v>
      </c>
      <c r="L46" s="126"/>
      <c r="M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93">
        <v>0.1215</v>
      </c>
      <c r="AA46" s="190"/>
      <c r="AB46" s="126" t="s">
        <v>20</v>
      </c>
      <c r="AC46" s="127"/>
    </row>
    <row r="47" spans="2:29" s="24" customFormat="1" ht="11.25">
      <c r="B47" s="41"/>
      <c r="C47" s="42"/>
      <c r="D47" s="43"/>
      <c r="E47" s="41"/>
      <c r="F47" s="41"/>
      <c r="G47" s="43"/>
      <c r="H47" s="43"/>
      <c r="I47" s="42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4"/>
      <c r="AA47" s="44"/>
      <c r="AB47" s="42"/>
      <c r="AC47" s="41"/>
    </row>
    <row r="48" spans="1:29" ht="12.75" customHeight="1">
      <c r="A48" s="35"/>
      <c r="B48" s="13"/>
      <c r="C48" s="14"/>
      <c r="D48" s="12"/>
      <c r="E48" s="14"/>
      <c r="F48" s="12"/>
      <c r="G48" s="12"/>
      <c r="H48" s="12"/>
      <c r="I48" s="12"/>
      <c r="J48" s="12"/>
      <c r="K48" s="12"/>
      <c r="L48" s="12"/>
      <c r="M48" s="12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2"/>
      <c r="AA48" s="12"/>
      <c r="AB48" s="12"/>
      <c r="AC48" s="40" t="s">
        <v>60</v>
      </c>
    </row>
    <row r="49" ht="12.75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/>
  <mergeCells count="5">
    <mergeCell ref="B7:Y7"/>
    <mergeCell ref="B8:Y8"/>
    <mergeCell ref="B9:Y10"/>
    <mergeCell ref="B12:Y12"/>
    <mergeCell ref="B14:AC14"/>
  </mergeCells>
  <hyperlinks>
    <hyperlink ref="AC48" location="Indice!A1" display="Volver ..."/>
    <hyperlink ref="B12:Y12" r:id="rId1" display="Normativa Asociada ( DE 1528-2006 )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5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34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0" customWidth="1"/>
    <col min="26" max="26" width="14.7109375" style="5" customWidth="1"/>
    <col min="27" max="27" width="1.7109375" style="5" customWidth="1"/>
    <col min="28" max="28" width="13.57421875" style="0" bestFit="1" customWidth="1"/>
    <col min="29" max="29" width="30.7109375" style="0" customWidth="1"/>
    <col min="30" max="30" width="2.7109375" style="0" customWidth="1"/>
    <col min="31" max="16384" width="0" style="0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8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8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68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68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68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68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168"/>
      <c r="AA7" s="61"/>
      <c r="AB7" s="59"/>
      <c r="AC7" s="59"/>
      <c r="AD7" s="59"/>
    </row>
    <row r="8" spans="2:27" s="1" customFormat="1" ht="18">
      <c r="B8" s="215" t="s">
        <v>4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169"/>
      <c r="AA8" s="63"/>
    </row>
    <row r="9" spans="2:27" s="1" customFormat="1" ht="12.75" customHeight="1">
      <c r="B9" s="209" t="s">
        <v>205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169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169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169"/>
      <c r="AA11" s="63"/>
    </row>
    <row r="12" spans="2:27" s="1" customFormat="1" ht="12.75">
      <c r="B12" s="222" t="s">
        <v>204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169"/>
      <c r="AA12" s="63"/>
    </row>
    <row r="13" spans="26:27" s="39" customFormat="1" ht="12.75">
      <c r="Z13" s="170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39" customFormat="1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71"/>
      <c r="AA15" s="118"/>
      <c r="AB15" s="115"/>
      <c r="AC15" s="115"/>
    </row>
    <row r="16" spans="2:29" s="185" customFormat="1" ht="18">
      <c r="B16" s="186"/>
      <c r="C16" s="112" t="s">
        <v>22</v>
      </c>
      <c r="D16" s="148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14">
        <f>+Z18+Z22+Z24</f>
        <v>28000</v>
      </c>
      <c r="AA16" s="187"/>
      <c r="AB16" s="113" t="s">
        <v>21</v>
      </c>
      <c r="AC16" s="149"/>
    </row>
    <row r="17" spans="2:29" s="12" customFormat="1" ht="12.75">
      <c r="B17" s="13"/>
      <c r="C17" s="117"/>
      <c r="D17" s="116"/>
      <c r="E17" s="117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8"/>
      <c r="AA17" s="118"/>
      <c r="AB17" s="115"/>
      <c r="AC17" s="115"/>
    </row>
    <row r="18" spans="2:29" s="4" customFormat="1" ht="12.75">
      <c r="B18" s="10"/>
      <c r="C18" s="121"/>
      <c r="D18" s="120"/>
      <c r="E18" s="121" t="s">
        <v>11</v>
      </c>
      <c r="F18" s="121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2">
        <v>700</v>
      </c>
      <c r="AA18" s="122"/>
      <c r="AB18" s="119" t="s">
        <v>21</v>
      </c>
      <c r="AC18" s="119"/>
    </row>
    <row r="19" spans="2:29" s="18" customFormat="1" ht="12.75">
      <c r="B19" s="17"/>
      <c r="C19" s="121"/>
      <c r="D19" s="123"/>
      <c r="E19" s="121"/>
      <c r="F19" s="121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2"/>
      <c r="AA19" s="122"/>
      <c r="AB19" s="119"/>
      <c r="AC19" s="119"/>
    </row>
    <row r="20" spans="2:29" s="18" customFormat="1" ht="12.75">
      <c r="B20" s="17"/>
      <c r="C20" s="121"/>
      <c r="D20" s="120"/>
      <c r="E20" s="121" t="s">
        <v>129</v>
      </c>
      <c r="F20" s="121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22">
        <f>+Z22+Z24</f>
        <v>27300</v>
      </c>
      <c r="AA20" s="180"/>
      <c r="AB20" s="119" t="s">
        <v>21</v>
      </c>
      <c r="AC20" s="119"/>
    </row>
    <row r="21" spans="2:29" s="18" customFormat="1" ht="12.75">
      <c r="B21" s="17"/>
      <c r="C21" s="4"/>
      <c r="D21" s="4"/>
      <c r="E21" s="121"/>
      <c r="F21" s="123"/>
      <c r="G21" s="121"/>
      <c r="H21" s="121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22"/>
      <c r="AA21" s="122"/>
      <c r="AB21" s="119"/>
      <c r="AC21" s="119"/>
    </row>
    <row r="22" spans="2:29" s="4" customFormat="1" ht="12.75">
      <c r="B22" s="10"/>
      <c r="E22" s="121"/>
      <c r="F22" s="120"/>
      <c r="G22" s="121" t="s">
        <v>30</v>
      </c>
      <c r="H22" s="121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80">
        <v>49.893</v>
      </c>
      <c r="AA22" s="180"/>
      <c r="AB22" s="119" t="s">
        <v>21</v>
      </c>
      <c r="AC22" s="119"/>
    </row>
    <row r="23" spans="2:29" s="18" customFormat="1" ht="12.75">
      <c r="B23" s="17"/>
      <c r="C23" s="4"/>
      <c r="D23" s="4"/>
      <c r="E23" s="121"/>
      <c r="F23" s="123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</row>
    <row r="24" spans="2:29" s="4" customFormat="1" ht="12.75">
      <c r="B24" s="10"/>
      <c r="E24" s="121"/>
      <c r="F24" s="120"/>
      <c r="G24" s="121" t="s">
        <v>18</v>
      </c>
      <c r="H24" s="121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80">
        <f>+Z26+Z30</f>
        <v>27250.107</v>
      </c>
      <c r="AA24" s="180"/>
      <c r="AB24" s="119" t="s">
        <v>21</v>
      </c>
      <c r="AC24" s="119"/>
    </row>
    <row r="25" spans="2:29" s="18" customFormat="1" ht="12.75">
      <c r="B25" s="17"/>
      <c r="C25" s="4"/>
      <c r="D25" s="4"/>
      <c r="E25" s="121"/>
      <c r="F25" s="121"/>
      <c r="G25" s="121"/>
      <c r="H25" s="116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80"/>
      <c r="AA25" s="180"/>
      <c r="AB25" s="119"/>
      <c r="AC25" s="119"/>
    </row>
    <row r="26" spans="2:29" s="18" customFormat="1" ht="12.75">
      <c r="B26" s="17"/>
      <c r="C26" s="4"/>
      <c r="D26" s="4"/>
      <c r="E26" s="121"/>
      <c r="F26" s="121"/>
      <c r="G26" s="121"/>
      <c r="H26" s="124"/>
      <c r="I26" s="119" t="s">
        <v>23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2">
        <f>+Z27+Z28</f>
        <v>27250</v>
      </c>
      <c r="AA26" s="122"/>
      <c r="AB26" s="119" t="s">
        <v>21</v>
      </c>
      <c r="AC26" s="119"/>
    </row>
    <row r="27" spans="2:29" s="18" customFormat="1" ht="12.75">
      <c r="B27" s="17"/>
      <c r="C27" s="4"/>
      <c r="D27" s="4"/>
      <c r="E27" s="121"/>
      <c r="F27" s="121"/>
      <c r="G27" s="121"/>
      <c r="H27" s="123"/>
      <c r="I27" s="119"/>
      <c r="J27" s="124"/>
      <c r="K27" s="117" t="s">
        <v>35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8">
        <v>10000</v>
      </c>
      <c r="AA27" s="118"/>
      <c r="AB27" s="115" t="s">
        <v>20</v>
      </c>
      <c r="AC27" s="119"/>
    </row>
    <row r="28" spans="2:29" s="18" customFormat="1" ht="12.75">
      <c r="B28" s="17"/>
      <c r="C28" s="4"/>
      <c r="D28" s="4"/>
      <c r="E28" s="121"/>
      <c r="F28" s="121"/>
      <c r="G28" s="121"/>
      <c r="H28" s="116"/>
      <c r="I28" s="119"/>
      <c r="J28" s="124"/>
      <c r="K28" s="117" t="s">
        <v>36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8">
        <v>17250</v>
      </c>
      <c r="AA28" s="118"/>
      <c r="AB28" s="115" t="s">
        <v>20</v>
      </c>
      <c r="AC28" s="119"/>
    </row>
    <row r="29" spans="2:29" s="18" customFormat="1" ht="12.75">
      <c r="B29" s="17"/>
      <c r="C29" s="4"/>
      <c r="D29" s="4"/>
      <c r="E29" s="121"/>
      <c r="F29" s="121"/>
      <c r="G29" s="121"/>
      <c r="H29" s="116"/>
      <c r="I29" s="119"/>
      <c r="J29" s="117"/>
      <c r="K29" s="117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8"/>
      <c r="AA29" s="118"/>
      <c r="AB29" s="115"/>
      <c r="AC29" s="119"/>
    </row>
    <row r="30" spans="2:29" s="18" customFormat="1" ht="12.75">
      <c r="B30" s="17"/>
      <c r="C30" s="4"/>
      <c r="D30" s="4"/>
      <c r="E30" s="121"/>
      <c r="F30" s="121"/>
      <c r="G30" s="121"/>
      <c r="H30" s="120"/>
      <c r="I30" s="119" t="s">
        <v>37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80">
        <f>+Z31+Z32</f>
        <v>0.10700000000000001</v>
      </c>
      <c r="AA30" s="180"/>
      <c r="AB30" s="119" t="s">
        <v>21</v>
      </c>
      <c r="AC30" s="119"/>
    </row>
    <row r="31" spans="2:29" s="18" customFormat="1" ht="12.75">
      <c r="B31" s="17"/>
      <c r="C31" s="4"/>
      <c r="D31" s="4"/>
      <c r="E31" s="121"/>
      <c r="F31" s="121"/>
      <c r="G31" s="121"/>
      <c r="H31" s="121"/>
      <c r="I31" s="119"/>
      <c r="J31" s="124"/>
      <c r="K31" s="117" t="s">
        <v>35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81">
        <v>0.008</v>
      </c>
      <c r="AA31" s="181"/>
      <c r="AB31" s="115" t="s">
        <v>20</v>
      </c>
      <c r="AC31" s="119"/>
    </row>
    <row r="32" spans="2:29" s="18" customFormat="1" ht="12.75">
      <c r="B32" s="17"/>
      <c r="C32" s="4"/>
      <c r="D32" s="4"/>
      <c r="E32" s="121"/>
      <c r="F32" s="121"/>
      <c r="G32" s="121"/>
      <c r="H32" s="121"/>
      <c r="I32" s="119"/>
      <c r="J32" s="124"/>
      <c r="K32" s="117" t="s">
        <v>36</v>
      </c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81">
        <v>0.099</v>
      </c>
      <c r="AA32" s="181"/>
      <c r="AB32" s="115" t="s">
        <v>20</v>
      </c>
      <c r="AC32" s="119"/>
    </row>
    <row r="33" spans="2:29" s="12" customFormat="1" ht="12.75">
      <c r="B33" s="41"/>
      <c r="C33" s="182"/>
      <c r="D33" s="182"/>
      <c r="E33" s="183"/>
      <c r="F33" s="183"/>
      <c r="G33" s="182"/>
      <c r="H33" s="182"/>
      <c r="I33" s="182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4"/>
      <c r="AA33" s="184"/>
      <c r="AB33" s="182"/>
      <c r="AC33" s="183"/>
    </row>
    <row r="34" spans="1:29" ht="12.75">
      <c r="A34" s="6"/>
      <c r="B34" s="13"/>
      <c r="C34" s="14"/>
      <c r="D34" s="12"/>
      <c r="E34" s="14"/>
      <c r="F34" s="12"/>
      <c r="G34" s="12"/>
      <c r="H34" s="12"/>
      <c r="I34" s="12"/>
      <c r="J34" s="12"/>
      <c r="K34" s="12"/>
      <c r="L34" s="12"/>
      <c r="M34" s="12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2"/>
      <c r="AA34" s="12"/>
      <c r="AB34" s="12"/>
      <c r="AC34" s="40" t="s">
        <v>60</v>
      </c>
    </row>
    <row r="35" ht="12.75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</sheetData>
  <sheetProtection/>
  <mergeCells count="5">
    <mergeCell ref="B7:Y7"/>
    <mergeCell ref="B8:Y8"/>
    <mergeCell ref="B9:Y10"/>
    <mergeCell ref="B12:Y12"/>
    <mergeCell ref="B14:AC14"/>
  </mergeCells>
  <hyperlinks>
    <hyperlink ref="AC34" location="Indice!A1" display="Volver ..."/>
    <hyperlink ref="B12:Y12" r:id="rId1" display="Normativa Asociada ( DE 1524-2006 )"/>
  </hyperlinks>
  <printOptions horizontalCentered="1"/>
  <pageMargins left="0.17" right="0.17" top="0.17" bottom="0.17" header="0" footer="0"/>
  <pageSetup horizontalDpi="600" verticalDpi="600" orientation="portrait" scale="70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5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0" style="22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8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8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68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68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68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68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168"/>
      <c r="AA7" s="61"/>
      <c r="AB7" s="59"/>
      <c r="AC7" s="59"/>
      <c r="AD7" s="59"/>
    </row>
    <row r="8" spans="2:27" s="1" customFormat="1" ht="18">
      <c r="B8" s="215" t="s">
        <v>221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169"/>
      <c r="AA8" s="63"/>
    </row>
    <row r="9" spans="2:27" s="1" customFormat="1" ht="12.75" customHeight="1">
      <c r="B9" s="209" t="s">
        <v>222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169"/>
      <c r="AA9" s="63"/>
    </row>
    <row r="10" spans="2:27" s="1" customFormat="1" ht="15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169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169"/>
      <c r="AA11" s="63"/>
    </row>
    <row r="12" spans="2:27" s="1" customFormat="1" ht="12.75">
      <c r="B12" s="222" t="s">
        <v>216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169"/>
      <c r="AA12" s="63"/>
    </row>
    <row r="13" spans="26:27" s="39" customFormat="1" ht="12.75">
      <c r="Z13" s="170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24" customFormat="1" ht="11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13"/>
      <c r="AC15" s="13"/>
    </row>
    <row r="16" spans="2:29" s="31" customFormat="1" ht="18">
      <c r="B16" s="117"/>
      <c r="C16" s="112" t="s">
        <v>22</v>
      </c>
      <c r="D16" s="148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14">
        <f>+Z18+Z20</f>
        <v>14500</v>
      </c>
      <c r="AA16" s="114"/>
      <c r="AB16" s="113" t="s">
        <v>21</v>
      </c>
      <c r="AC16" s="115"/>
    </row>
    <row r="17" spans="2:29" s="24" customFormat="1" ht="12.75">
      <c r="B17" s="115"/>
      <c r="C17" s="117"/>
      <c r="D17" s="116"/>
      <c r="E17" s="117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8"/>
      <c r="AA17" s="118"/>
      <c r="AB17" s="115"/>
      <c r="AC17" s="115"/>
    </row>
    <row r="18" spans="2:29" s="39" customFormat="1" ht="12.75">
      <c r="B18" s="119"/>
      <c r="C18" s="121"/>
      <c r="D18" s="120"/>
      <c r="E18" s="121" t="s">
        <v>11</v>
      </c>
      <c r="F18" s="121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2">
        <v>300</v>
      </c>
      <c r="AA18" s="122"/>
      <c r="AB18" s="119" t="s">
        <v>21</v>
      </c>
      <c r="AC18" s="119"/>
    </row>
    <row r="19" spans="2:29" s="24" customFormat="1" ht="12.75">
      <c r="B19" s="119"/>
      <c r="C19" s="121"/>
      <c r="D19" s="116"/>
      <c r="E19" s="121"/>
      <c r="F19" s="121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2"/>
      <c r="AA19" s="122"/>
      <c r="AB19" s="119"/>
      <c r="AC19" s="119"/>
    </row>
    <row r="20" spans="2:29" s="39" customFormat="1" ht="12.75">
      <c r="B20" s="119"/>
      <c r="C20" s="121"/>
      <c r="D20" s="120"/>
      <c r="E20" s="121" t="s">
        <v>129</v>
      </c>
      <c r="F20" s="121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22">
        <f>+Z24+Z48</f>
        <v>14200</v>
      </c>
      <c r="AA20" s="122"/>
      <c r="AB20" s="119" t="s">
        <v>21</v>
      </c>
      <c r="AC20" s="119"/>
    </row>
    <row r="21" spans="2:29" s="24" customFormat="1" ht="12.75">
      <c r="B21" s="115"/>
      <c r="C21" s="117"/>
      <c r="D21" s="117"/>
      <c r="E21" s="117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8"/>
      <c r="AA21" s="118"/>
      <c r="AB21" s="115"/>
      <c r="AC21" s="115"/>
    </row>
    <row r="22" spans="2:29" s="24" customFormat="1" ht="12.75">
      <c r="B22" s="220" t="s">
        <v>65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</row>
    <row r="23" spans="2:29" s="24" customFormat="1" ht="12.7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8"/>
      <c r="AA23" s="118"/>
      <c r="AB23" s="115"/>
      <c r="AC23" s="115"/>
    </row>
    <row r="24" spans="2:29" s="31" customFormat="1" ht="15.75">
      <c r="B24" s="119"/>
      <c r="C24" s="154" t="s">
        <v>22</v>
      </c>
      <c r="D24" s="155"/>
      <c r="E24" s="154"/>
      <c r="F24" s="154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6">
        <f>+Z26+Z36</f>
        <v>8662</v>
      </c>
      <c r="AA24" s="156"/>
      <c r="AB24" s="155" t="s">
        <v>21</v>
      </c>
      <c r="AC24" s="122"/>
    </row>
    <row r="25" spans="2:29" s="24" customFormat="1" ht="12.75">
      <c r="B25" s="115"/>
      <c r="C25" s="115"/>
      <c r="D25" s="116"/>
      <c r="E25" s="117"/>
      <c r="F25" s="117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8"/>
      <c r="AA25" s="118"/>
      <c r="AB25" s="115"/>
      <c r="AC25" s="115"/>
    </row>
    <row r="26" spans="2:29" s="32" customFormat="1" ht="12.75">
      <c r="B26" s="119"/>
      <c r="C26" s="119"/>
      <c r="D26" s="120"/>
      <c r="E26" s="121" t="s">
        <v>218</v>
      </c>
      <c r="F26" s="121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2">
        <f>+Z28+Z32</f>
        <v>26</v>
      </c>
      <c r="AA26" s="122"/>
      <c r="AB26" s="119" t="s">
        <v>21</v>
      </c>
      <c r="AC26" s="119"/>
    </row>
    <row r="27" spans="2:29" s="24" customFormat="1" ht="12.75">
      <c r="B27" s="115"/>
      <c r="C27" s="115"/>
      <c r="D27" s="116"/>
      <c r="E27" s="117"/>
      <c r="F27" s="116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115"/>
    </row>
    <row r="28" spans="2:29" s="24" customFormat="1" ht="12.75">
      <c r="B28" s="115"/>
      <c r="C28" s="115"/>
      <c r="D28" s="116"/>
      <c r="E28" s="117"/>
      <c r="F28" s="124"/>
      <c r="G28" s="119" t="s">
        <v>38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22"/>
      <c r="Z28" s="122">
        <f>+Z29+Z30</f>
        <v>17</v>
      </c>
      <c r="AA28" s="122"/>
      <c r="AB28" s="119" t="s">
        <v>21</v>
      </c>
      <c r="AC28" s="115"/>
    </row>
    <row r="29" spans="2:29" s="24" customFormat="1" ht="12.75">
      <c r="B29" s="115"/>
      <c r="C29" s="115"/>
      <c r="D29" s="116"/>
      <c r="E29" s="117"/>
      <c r="F29" s="128"/>
      <c r="G29" s="117"/>
      <c r="H29" s="124"/>
      <c r="I29" s="115" t="s">
        <v>217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22"/>
      <c r="Z29" s="118">
        <v>8</v>
      </c>
      <c r="AA29" s="118"/>
      <c r="AB29" s="115" t="s">
        <v>21</v>
      </c>
      <c r="AC29" s="115"/>
    </row>
    <row r="30" spans="2:29" s="24" customFormat="1" ht="12.75">
      <c r="B30" s="115"/>
      <c r="C30" s="115"/>
      <c r="D30" s="116"/>
      <c r="E30" s="117"/>
      <c r="F30" s="116"/>
      <c r="G30" s="117"/>
      <c r="H30" s="153"/>
      <c r="I30" s="115" t="s">
        <v>219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22"/>
      <c r="Z30" s="118">
        <v>9</v>
      </c>
      <c r="AA30" s="118"/>
      <c r="AB30" s="115" t="s">
        <v>21</v>
      </c>
      <c r="AC30" s="115"/>
    </row>
    <row r="31" spans="2:29" s="24" customFormat="1" ht="12.75">
      <c r="B31" s="115"/>
      <c r="C31" s="115"/>
      <c r="D31" s="116"/>
      <c r="E31" s="117"/>
      <c r="F31" s="116"/>
      <c r="G31" s="117"/>
      <c r="H31" s="117"/>
      <c r="I31" s="115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22"/>
      <c r="Z31" s="118"/>
      <c r="AA31" s="118"/>
      <c r="AB31" s="115"/>
      <c r="AC31" s="115"/>
    </row>
    <row r="32" spans="2:29" s="24" customFormat="1" ht="12.75">
      <c r="B32" s="115"/>
      <c r="C32" s="115"/>
      <c r="D32" s="116"/>
      <c r="E32" s="117"/>
      <c r="F32" s="124"/>
      <c r="G32" s="119" t="s">
        <v>39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22"/>
      <c r="Z32" s="122">
        <f>+Z33+Z34</f>
        <v>9</v>
      </c>
      <c r="AA32" s="122"/>
      <c r="AB32" s="119" t="s">
        <v>21</v>
      </c>
      <c r="AC32" s="115"/>
    </row>
    <row r="33" spans="2:29" s="24" customFormat="1" ht="12.75">
      <c r="B33" s="115"/>
      <c r="C33" s="115"/>
      <c r="D33" s="116"/>
      <c r="E33" s="117"/>
      <c r="F33" s="39"/>
      <c r="G33" s="117"/>
      <c r="H33" s="124"/>
      <c r="I33" s="115" t="s">
        <v>217</v>
      </c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22"/>
      <c r="Z33" s="118">
        <v>4</v>
      </c>
      <c r="AA33" s="118"/>
      <c r="AB33" s="115" t="s">
        <v>21</v>
      </c>
      <c r="AC33" s="115"/>
    </row>
    <row r="34" spans="2:29" s="24" customFormat="1" ht="12.75">
      <c r="B34" s="115"/>
      <c r="C34" s="115"/>
      <c r="D34" s="116"/>
      <c r="E34" s="117"/>
      <c r="F34" s="39"/>
      <c r="G34" s="117"/>
      <c r="H34" s="153"/>
      <c r="I34" s="115" t="s">
        <v>219</v>
      </c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22"/>
      <c r="Z34" s="118">
        <v>5</v>
      </c>
      <c r="AA34" s="118"/>
      <c r="AB34" s="115" t="s">
        <v>21</v>
      </c>
      <c r="AC34" s="115"/>
    </row>
    <row r="35" spans="2:29" s="24" customFormat="1" ht="12.75">
      <c r="B35" s="115"/>
      <c r="C35" s="115"/>
      <c r="D35" s="116"/>
      <c r="E35" s="117"/>
      <c r="F35" s="117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8"/>
      <c r="AA35" s="118"/>
      <c r="AB35" s="115"/>
      <c r="AC35" s="115"/>
    </row>
    <row r="36" spans="2:29" s="24" customFormat="1" ht="12.75">
      <c r="B36" s="115"/>
      <c r="C36" s="115"/>
      <c r="D36" s="120"/>
      <c r="E36" s="121" t="s">
        <v>237</v>
      </c>
      <c r="F36" s="121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22">
        <f>+Z38+Z42</f>
        <v>8636</v>
      </c>
      <c r="AA36" s="122"/>
      <c r="AB36" s="119" t="s">
        <v>21</v>
      </c>
      <c r="AC36" s="115"/>
    </row>
    <row r="37" spans="2:29" s="24" customFormat="1" ht="12.75">
      <c r="B37" s="115"/>
      <c r="C37" s="121"/>
      <c r="D37" s="121"/>
      <c r="E37" s="115"/>
      <c r="F37" s="116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8"/>
      <c r="AA37" s="118"/>
      <c r="AB37" s="115"/>
      <c r="AC37" s="115"/>
    </row>
    <row r="38" spans="2:29" s="24" customFormat="1" ht="12.75">
      <c r="B38" s="115"/>
      <c r="C38" s="121"/>
      <c r="D38" s="121"/>
      <c r="E38" s="117"/>
      <c r="F38" s="124"/>
      <c r="G38" s="121" t="s">
        <v>38</v>
      </c>
      <c r="H38" s="121"/>
      <c r="I38" s="119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22">
        <f>+Z39+Z40</f>
        <v>5757</v>
      </c>
      <c r="AA38" s="122"/>
      <c r="AB38" s="119" t="s">
        <v>21</v>
      </c>
      <c r="AC38" s="115"/>
    </row>
    <row r="39" spans="2:29" s="24" customFormat="1" ht="12.75">
      <c r="B39" s="115"/>
      <c r="C39" s="121"/>
      <c r="D39" s="121"/>
      <c r="E39" s="115"/>
      <c r="F39" s="116"/>
      <c r="G39" s="117"/>
      <c r="H39" s="124"/>
      <c r="I39" s="117" t="s">
        <v>110</v>
      </c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8">
        <v>2015</v>
      </c>
      <c r="AA39" s="118"/>
      <c r="AB39" s="115" t="s">
        <v>20</v>
      </c>
      <c r="AC39" s="115"/>
    </row>
    <row r="40" spans="2:29" s="24" customFormat="1" ht="12.75">
      <c r="B40" s="115"/>
      <c r="C40" s="121"/>
      <c r="D40" s="121"/>
      <c r="E40" s="115"/>
      <c r="F40" s="116"/>
      <c r="G40" s="117"/>
      <c r="H40" s="153"/>
      <c r="I40" s="117" t="s">
        <v>118</v>
      </c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8">
        <v>3742</v>
      </c>
      <c r="AA40" s="118"/>
      <c r="AB40" s="115" t="s">
        <v>20</v>
      </c>
      <c r="AC40" s="115"/>
    </row>
    <row r="41" spans="2:29" s="24" customFormat="1" ht="12.75">
      <c r="B41" s="115"/>
      <c r="C41" s="121"/>
      <c r="D41" s="121"/>
      <c r="E41" s="115"/>
      <c r="F41" s="116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8"/>
      <c r="AA41" s="118"/>
      <c r="AB41" s="115"/>
      <c r="AC41" s="115"/>
    </row>
    <row r="42" spans="2:29" s="24" customFormat="1" ht="12.75">
      <c r="B42" s="115"/>
      <c r="C42" s="121"/>
      <c r="D42" s="121"/>
      <c r="E42" s="117"/>
      <c r="F42" s="124"/>
      <c r="G42" s="121" t="s">
        <v>39</v>
      </c>
      <c r="H42" s="121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2"/>
      <c r="Z42" s="122">
        <f>+Z43+Z44</f>
        <v>2879</v>
      </c>
      <c r="AA42" s="122"/>
      <c r="AB42" s="119" t="s">
        <v>21</v>
      </c>
      <c r="AC42" s="115"/>
    </row>
    <row r="43" spans="2:29" s="24" customFormat="1" ht="12.75">
      <c r="B43" s="115"/>
      <c r="C43" s="121"/>
      <c r="D43" s="121"/>
      <c r="E43" s="117"/>
      <c r="F43" s="126"/>
      <c r="G43" s="117"/>
      <c r="H43" s="124"/>
      <c r="I43" s="117" t="s">
        <v>110</v>
      </c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22"/>
      <c r="Z43" s="118">
        <v>1008</v>
      </c>
      <c r="AA43" s="118"/>
      <c r="AB43" s="115" t="s">
        <v>20</v>
      </c>
      <c r="AC43" s="115"/>
    </row>
    <row r="44" spans="2:29" s="24" customFormat="1" ht="12.75">
      <c r="B44" s="115"/>
      <c r="C44" s="121"/>
      <c r="D44" s="121"/>
      <c r="E44" s="117"/>
      <c r="F44" s="126"/>
      <c r="G44" s="117"/>
      <c r="H44" s="153"/>
      <c r="I44" s="117" t="s">
        <v>118</v>
      </c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22"/>
      <c r="Z44" s="118">
        <v>1871</v>
      </c>
      <c r="AA44" s="118"/>
      <c r="AB44" s="115" t="s">
        <v>20</v>
      </c>
      <c r="AC44" s="115"/>
    </row>
    <row r="45" spans="2:29" s="24" customFormat="1" ht="12.75">
      <c r="B45" s="115"/>
      <c r="C45" s="121"/>
      <c r="D45" s="121"/>
      <c r="E45" s="117"/>
      <c r="F45" s="117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8"/>
      <c r="AA45" s="118"/>
      <c r="AB45" s="115"/>
      <c r="AC45" s="115"/>
    </row>
    <row r="46" spans="2:29" s="24" customFormat="1" ht="12.75">
      <c r="B46" s="220" t="s">
        <v>66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</row>
    <row r="47" spans="2:29" s="24" customFormat="1" ht="12.7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8"/>
      <c r="AA47" s="118"/>
      <c r="AB47" s="115"/>
      <c r="AC47" s="115"/>
    </row>
    <row r="48" spans="2:29" s="31" customFormat="1" ht="15.75">
      <c r="B48" s="119"/>
      <c r="C48" s="154" t="s">
        <v>22</v>
      </c>
      <c r="D48" s="155"/>
      <c r="E48" s="154"/>
      <c r="F48" s="154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6">
        <f>+Z51+Z64</f>
        <v>5538</v>
      </c>
      <c r="AA48" s="156"/>
      <c r="AB48" s="155" t="s">
        <v>21</v>
      </c>
      <c r="AC48" s="122"/>
    </row>
    <row r="49" spans="2:29" s="24" customFormat="1" ht="12.75">
      <c r="B49" s="115"/>
      <c r="C49" s="115"/>
      <c r="D49" s="116"/>
      <c r="E49" s="117"/>
      <c r="F49" s="117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8"/>
      <c r="AA49" s="118"/>
      <c r="AB49" s="115"/>
      <c r="AC49" s="115"/>
    </row>
    <row r="50" spans="2:29" s="24" customFormat="1" ht="12.75">
      <c r="B50" s="115"/>
      <c r="C50" s="115"/>
      <c r="D50" s="124"/>
      <c r="E50" s="127" t="s">
        <v>45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39"/>
      <c r="S50" s="39"/>
      <c r="T50" s="115"/>
      <c r="U50" s="115"/>
      <c r="V50" s="115"/>
      <c r="W50" s="115"/>
      <c r="X50" s="115"/>
      <c r="Y50" s="115"/>
      <c r="Z50" s="118"/>
      <c r="AA50" s="118"/>
      <c r="AB50" s="115"/>
      <c r="AC50" s="115"/>
    </row>
    <row r="51" spans="2:29" s="24" customFormat="1" ht="12.75">
      <c r="B51" s="115"/>
      <c r="C51" s="117"/>
      <c r="D51" s="116"/>
      <c r="E51" s="127" t="s">
        <v>44</v>
      </c>
      <c r="F51" s="121"/>
      <c r="G51" s="119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39"/>
      <c r="S51" s="39"/>
      <c r="T51" s="115"/>
      <c r="U51" s="115"/>
      <c r="V51" s="115"/>
      <c r="W51" s="115"/>
      <c r="X51" s="115"/>
      <c r="Y51" s="115"/>
      <c r="Z51" s="122">
        <f>+Z53+Z58</f>
        <v>5163</v>
      </c>
      <c r="AA51" s="122"/>
      <c r="AB51" s="119" t="s">
        <v>21</v>
      </c>
      <c r="AC51" s="115"/>
    </row>
    <row r="52" spans="2:29" s="24" customFormat="1" ht="12.75">
      <c r="B52" s="115"/>
      <c r="C52" s="115"/>
      <c r="D52" s="116"/>
      <c r="E52" s="117"/>
      <c r="F52" s="116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115"/>
    </row>
    <row r="53" spans="2:29" s="24" customFormat="1" ht="12.75">
      <c r="B53" s="115"/>
      <c r="C53" s="115"/>
      <c r="D53" s="116"/>
      <c r="E53" s="117"/>
      <c r="F53" s="124"/>
      <c r="G53" s="121" t="s">
        <v>218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122">
        <f>+Z54+Z55+Z56</f>
        <v>28</v>
      </c>
      <c r="AA53" s="122"/>
      <c r="AB53" s="119" t="s">
        <v>21</v>
      </c>
      <c r="AC53" s="115"/>
    </row>
    <row r="54" spans="2:29" s="24" customFormat="1" ht="12.75">
      <c r="B54" s="115"/>
      <c r="C54" s="115"/>
      <c r="D54" s="116"/>
      <c r="E54" s="117"/>
      <c r="F54" s="128"/>
      <c r="G54" s="117"/>
      <c r="H54" s="124"/>
      <c r="I54" s="115" t="s">
        <v>220</v>
      </c>
      <c r="J54" s="119"/>
      <c r="K54" s="115"/>
      <c r="L54" s="115"/>
      <c r="M54" s="115"/>
      <c r="N54" s="115"/>
      <c r="O54" s="115"/>
      <c r="P54" s="115"/>
      <c r="Q54" s="115"/>
      <c r="R54" s="39"/>
      <c r="S54" s="39"/>
      <c r="T54" s="115"/>
      <c r="U54" s="115"/>
      <c r="V54" s="115"/>
      <c r="W54" s="115"/>
      <c r="X54" s="115"/>
      <c r="Y54" s="115"/>
      <c r="Z54" s="118">
        <v>19</v>
      </c>
      <c r="AA54" s="118"/>
      <c r="AB54" s="115" t="s">
        <v>20</v>
      </c>
      <c r="AC54" s="115"/>
    </row>
    <row r="55" spans="2:29" s="24" customFormat="1" ht="12.75">
      <c r="B55" s="115"/>
      <c r="C55" s="115"/>
      <c r="D55" s="116"/>
      <c r="E55" s="117"/>
      <c r="F55" s="116"/>
      <c r="G55" s="117"/>
      <c r="H55" s="153"/>
      <c r="I55" s="115" t="s">
        <v>217</v>
      </c>
      <c r="J55" s="119"/>
      <c r="K55" s="115"/>
      <c r="L55" s="115"/>
      <c r="M55" s="115"/>
      <c r="N55" s="115"/>
      <c r="O55" s="115"/>
      <c r="P55" s="115"/>
      <c r="Q55" s="115"/>
      <c r="R55" s="39"/>
      <c r="S55" s="39"/>
      <c r="T55" s="115"/>
      <c r="U55" s="115"/>
      <c r="V55" s="115"/>
      <c r="W55" s="115"/>
      <c r="X55" s="115"/>
      <c r="Y55" s="115"/>
      <c r="Z55" s="118">
        <v>7</v>
      </c>
      <c r="AA55" s="118"/>
      <c r="AB55" s="115" t="s">
        <v>20</v>
      </c>
      <c r="AC55" s="115"/>
    </row>
    <row r="56" spans="2:29" s="24" customFormat="1" ht="12.75">
      <c r="B56" s="115"/>
      <c r="C56" s="115"/>
      <c r="D56" s="116"/>
      <c r="E56" s="117"/>
      <c r="F56" s="116"/>
      <c r="G56" s="115"/>
      <c r="H56" s="153"/>
      <c r="I56" s="115" t="s">
        <v>219</v>
      </c>
      <c r="J56" s="119"/>
      <c r="K56" s="115"/>
      <c r="L56" s="115"/>
      <c r="M56" s="115"/>
      <c r="N56" s="115"/>
      <c r="O56" s="115"/>
      <c r="P56" s="115"/>
      <c r="Q56" s="115"/>
      <c r="R56" s="39"/>
      <c r="S56" s="39"/>
      <c r="T56" s="115"/>
      <c r="U56" s="115"/>
      <c r="V56" s="115"/>
      <c r="W56" s="115"/>
      <c r="X56" s="115"/>
      <c r="Y56" s="115"/>
      <c r="Z56" s="118">
        <v>2</v>
      </c>
      <c r="AA56" s="118"/>
      <c r="AB56" s="115" t="s">
        <v>20</v>
      </c>
      <c r="AC56" s="115"/>
    </row>
    <row r="57" spans="2:29" s="24" customFormat="1" ht="12.75">
      <c r="B57" s="115"/>
      <c r="C57" s="115"/>
      <c r="D57" s="116"/>
      <c r="E57" s="117"/>
      <c r="F57" s="116"/>
      <c r="G57" s="115"/>
      <c r="H57" s="117"/>
      <c r="I57" s="115"/>
      <c r="J57" s="119"/>
      <c r="K57" s="115"/>
      <c r="L57" s="115"/>
      <c r="M57" s="115"/>
      <c r="N57" s="115"/>
      <c r="O57" s="115"/>
      <c r="P57" s="115"/>
      <c r="Q57" s="115"/>
      <c r="R57" s="39"/>
      <c r="S57" s="39"/>
      <c r="T57" s="115"/>
      <c r="U57" s="115"/>
      <c r="V57" s="115"/>
      <c r="W57" s="115"/>
      <c r="X57" s="115"/>
      <c r="Y57" s="115"/>
      <c r="Z57" s="118"/>
      <c r="AA57" s="118"/>
      <c r="AB57" s="115"/>
      <c r="AC57" s="115"/>
    </row>
    <row r="58" spans="2:29" s="24" customFormat="1" ht="12.75">
      <c r="B58" s="115"/>
      <c r="C58" s="115"/>
      <c r="D58" s="116"/>
      <c r="E58" s="117"/>
      <c r="F58" s="124"/>
      <c r="G58" s="115" t="s">
        <v>237</v>
      </c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39"/>
      <c r="S58" s="39"/>
      <c r="T58" s="115"/>
      <c r="U58" s="115"/>
      <c r="V58" s="115"/>
      <c r="W58" s="115"/>
      <c r="X58" s="115"/>
      <c r="Y58" s="115"/>
      <c r="Z58" s="122">
        <f>+Z59+Z60</f>
        <v>5135</v>
      </c>
      <c r="AA58" s="122"/>
      <c r="AB58" s="119" t="s">
        <v>21</v>
      </c>
      <c r="AC58" s="115"/>
    </row>
    <row r="59" spans="2:29" s="24" customFormat="1" ht="12.75">
      <c r="B59" s="115"/>
      <c r="C59" s="115"/>
      <c r="D59" s="116"/>
      <c r="E59" s="115"/>
      <c r="F59" s="115"/>
      <c r="G59" s="115"/>
      <c r="H59" s="124"/>
      <c r="I59" s="117" t="s">
        <v>110</v>
      </c>
      <c r="J59" s="115"/>
      <c r="K59" s="115"/>
      <c r="L59" s="115"/>
      <c r="M59" s="115"/>
      <c r="N59" s="115"/>
      <c r="O59" s="115"/>
      <c r="P59" s="115"/>
      <c r="Q59" s="115"/>
      <c r="R59" s="39"/>
      <c r="S59" s="39"/>
      <c r="T59" s="115"/>
      <c r="U59" s="115"/>
      <c r="V59" s="115"/>
      <c r="W59" s="115"/>
      <c r="X59" s="115"/>
      <c r="Y59" s="115"/>
      <c r="Z59" s="118">
        <v>1797</v>
      </c>
      <c r="AA59" s="118"/>
      <c r="AB59" s="115" t="s">
        <v>20</v>
      </c>
      <c r="AC59" s="115"/>
    </row>
    <row r="60" spans="2:29" s="24" customFormat="1" ht="12.75">
      <c r="B60" s="115"/>
      <c r="C60" s="115"/>
      <c r="D60" s="116"/>
      <c r="E60" s="115"/>
      <c r="F60" s="115"/>
      <c r="G60" s="39"/>
      <c r="H60" s="153"/>
      <c r="I60" s="117" t="s">
        <v>118</v>
      </c>
      <c r="J60" s="115"/>
      <c r="K60" s="115"/>
      <c r="L60" s="115"/>
      <c r="M60" s="115"/>
      <c r="N60" s="115"/>
      <c r="O60" s="115"/>
      <c r="P60" s="115"/>
      <c r="Q60" s="115"/>
      <c r="R60" s="39"/>
      <c r="S60" s="39"/>
      <c r="T60" s="115"/>
      <c r="U60" s="115"/>
      <c r="V60" s="115"/>
      <c r="W60" s="115"/>
      <c r="X60" s="115"/>
      <c r="Y60" s="115"/>
      <c r="Z60" s="118">
        <v>3338</v>
      </c>
      <c r="AA60" s="118"/>
      <c r="AB60" s="115" t="s">
        <v>20</v>
      </c>
      <c r="AC60" s="115"/>
    </row>
    <row r="61" spans="2:29" s="24" customFormat="1" ht="12.75">
      <c r="B61" s="115"/>
      <c r="C61" s="115"/>
      <c r="D61" s="116"/>
      <c r="E61" s="115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115"/>
    </row>
    <row r="62" spans="2:29" s="24" customFormat="1" ht="12.75">
      <c r="B62" s="115"/>
      <c r="C62" s="115"/>
      <c r="D62" s="124"/>
      <c r="E62" s="127" t="s">
        <v>46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39"/>
      <c r="S62" s="39"/>
      <c r="T62" s="115"/>
      <c r="U62" s="115"/>
      <c r="V62" s="115"/>
      <c r="W62" s="115"/>
      <c r="X62" s="115"/>
      <c r="Y62" s="115"/>
      <c r="Z62" s="118"/>
      <c r="AA62" s="118"/>
      <c r="AB62" s="115"/>
      <c r="AC62" s="115"/>
    </row>
    <row r="63" spans="2:29" s="24" customFormat="1" ht="12.75">
      <c r="B63" s="115"/>
      <c r="C63" s="115"/>
      <c r="D63" s="126"/>
      <c r="E63" s="127" t="s">
        <v>47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39"/>
      <c r="S63" s="39"/>
      <c r="T63" s="115"/>
      <c r="U63" s="115"/>
      <c r="V63" s="115"/>
      <c r="W63" s="115"/>
      <c r="X63" s="115"/>
      <c r="Y63" s="115"/>
      <c r="Z63" s="118"/>
      <c r="AA63" s="118"/>
      <c r="AB63" s="115"/>
      <c r="AC63" s="115"/>
    </row>
    <row r="64" spans="2:29" s="24" customFormat="1" ht="12.75">
      <c r="B64" s="115"/>
      <c r="C64" s="117"/>
      <c r="D64" s="126"/>
      <c r="E64" s="127" t="s">
        <v>48</v>
      </c>
      <c r="F64" s="121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39"/>
      <c r="S64" s="39"/>
      <c r="T64" s="119"/>
      <c r="U64" s="119"/>
      <c r="V64" s="119"/>
      <c r="W64" s="119"/>
      <c r="X64" s="119"/>
      <c r="Y64" s="122"/>
      <c r="Z64" s="122">
        <f>+Z66+Z70</f>
        <v>375</v>
      </c>
      <c r="AA64" s="122"/>
      <c r="AB64" s="119" t="s">
        <v>21</v>
      </c>
      <c r="AC64" s="115"/>
    </row>
    <row r="65" spans="2:29" s="24" customFormat="1" ht="12.75">
      <c r="B65" s="115"/>
      <c r="C65" s="117"/>
      <c r="D65" s="39"/>
      <c r="E65" s="117"/>
      <c r="F65" s="116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115"/>
    </row>
    <row r="66" spans="2:29" s="24" customFormat="1" ht="12.75">
      <c r="B66" s="115"/>
      <c r="C66" s="117"/>
      <c r="D66" s="39"/>
      <c r="E66" s="117"/>
      <c r="F66" s="124"/>
      <c r="G66" s="121" t="s">
        <v>218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122">
        <f>+Z67+Z68</f>
        <v>2</v>
      </c>
      <c r="AA66" s="122"/>
      <c r="AB66" s="119" t="s">
        <v>21</v>
      </c>
      <c r="AC66" s="115"/>
    </row>
    <row r="67" spans="2:29" s="24" customFormat="1" ht="12.75">
      <c r="B67" s="115"/>
      <c r="C67" s="115"/>
      <c r="D67" s="115"/>
      <c r="E67" s="117"/>
      <c r="F67" s="128"/>
      <c r="G67" s="117"/>
      <c r="H67" s="124"/>
      <c r="I67" s="115" t="s">
        <v>220</v>
      </c>
      <c r="J67" s="119"/>
      <c r="K67" s="115"/>
      <c r="L67" s="115"/>
      <c r="M67" s="115"/>
      <c r="N67" s="115"/>
      <c r="O67" s="115"/>
      <c r="P67" s="115"/>
      <c r="Q67" s="115"/>
      <c r="R67" s="39"/>
      <c r="S67" s="39"/>
      <c r="T67" s="115"/>
      <c r="U67" s="115"/>
      <c r="V67" s="115"/>
      <c r="W67" s="115"/>
      <c r="X67" s="115"/>
      <c r="Y67" s="115"/>
      <c r="Z67" s="147">
        <v>0.5</v>
      </c>
      <c r="AA67" s="118"/>
      <c r="AB67" s="115" t="s">
        <v>20</v>
      </c>
      <c r="AC67" s="115"/>
    </row>
    <row r="68" spans="2:29" s="24" customFormat="1" ht="12.75">
      <c r="B68" s="115"/>
      <c r="C68" s="115"/>
      <c r="D68" s="115"/>
      <c r="E68" s="117"/>
      <c r="F68" s="116"/>
      <c r="G68" s="117"/>
      <c r="H68" s="153"/>
      <c r="I68" s="115" t="s">
        <v>217</v>
      </c>
      <c r="J68" s="119"/>
      <c r="K68" s="115"/>
      <c r="L68" s="115"/>
      <c r="M68" s="115"/>
      <c r="N68" s="115"/>
      <c r="O68" s="115"/>
      <c r="P68" s="115"/>
      <c r="Q68" s="115"/>
      <c r="R68" s="39"/>
      <c r="S68" s="39"/>
      <c r="T68" s="115"/>
      <c r="U68" s="115"/>
      <c r="V68" s="115"/>
      <c r="W68" s="115"/>
      <c r="X68" s="115"/>
      <c r="Y68" s="115"/>
      <c r="Z68" s="147">
        <v>1.5</v>
      </c>
      <c r="AA68" s="118"/>
      <c r="AB68" s="115" t="s">
        <v>20</v>
      </c>
      <c r="AC68" s="115"/>
    </row>
    <row r="69" spans="2:29" s="24" customFormat="1" ht="12.75">
      <c r="B69" s="115"/>
      <c r="C69" s="115"/>
      <c r="D69" s="115"/>
      <c r="E69" s="117"/>
      <c r="F69" s="116"/>
      <c r="G69" s="115"/>
      <c r="H69" s="117"/>
      <c r="I69" s="115"/>
      <c r="J69" s="119"/>
      <c r="K69" s="115"/>
      <c r="L69" s="115"/>
      <c r="M69" s="115"/>
      <c r="N69" s="115"/>
      <c r="O69" s="115"/>
      <c r="P69" s="115"/>
      <c r="Q69" s="115"/>
      <c r="R69" s="39"/>
      <c r="S69" s="39"/>
      <c r="T69" s="115"/>
      <c r="U69" s="115"/>
      <c r="V69" s="115"/>
      <c r="W69" s="115"/>
      <c r="X69" s="115"/>
      <c r="Y69" s="115"/>
      <c r="Z69" s="118"/>
      <c r="AA69" s="118"/>
      <c r="AB69" s="115"/>
      <c r="AC69" s="115"/>
    </row>
    <row r="70" spans="2:29" s="24" customFormat="1" ht="12.75">
      <c r="B70" s="115"/>
      <c r="C70" s="115"/>
      <c r="D70" s="115"/>
      <c r="E70" s="117"/>
      <c r="F70" s="124"/>
      <c r="G70" s="115" t="s">
        <v>237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39"/>
      <c r="S70" s="39"/>
      <c r="T70" s="115"/>
      <c r="U70" s="115"/>
      <c r="V70" s="115"/>
      <c r="W70" s="115"/>
      <c r="X70" s="115"/>
      <c r="Y70" s="115"/>
      <c r="Z70" s="122">
        <f>+Z71+Z72</f>
        <v>373</v>
      </c>
      <c r="AA70" s="122"/>
      <c r="AB70" s="119" t="s">
        <v>21</v>
      </c>
      <c r="AC70" s="115"/>
    </row>
    <row r="71" spans="2:29" s="24" customFormat="1" ht="12.75">
      <c r="B71" s="115"/>
      <c r="C71" s="115"/>
      <c r="D71" s="115"/>
      <c r="E71" s="115"/>
      <c r="F71" s="115"/>
      <c r="G71" s="115"/>
      <c r="H71" s="124"/>
      <c r="I71" s="117" t="s">
        <v>110</v>
      </c>
      <c r="J71" s="115"/>
      <c r="K71" s="115"/>
      <c r="L71" s="115"/>
      <c r="M71" s="115"/>
      <c r="N71" s="115"/>
      <c r="O71" s="115"/>
      <c r="P71" s="115"/>
      <c r="Q71" s="115"/>
      <c r="R71" s="39"/>
      <c r="S71" s="39"/>
      <c r="T71" s="115"/>
      <c r="U71" s="115"/>
      <c r="V71" s="115"/>
      <c r="W71" s="115"/>
      <c r="X71" s="115"/>
      <c r="Y71" s="115"/>
      <c r="Z71" s="118">
        <v>131</v>
      </c>
      <c r="AA71" s="118"/>
      <c r="AB71" s="115" t="s">
        <v>20</v>
      </c>
      <c r="AC71" s="115"/>
    </row>
    <row r="72" spans="2:29" s="24" customFormat="1" ht="12.75">
      <c r="B72" s="115"/>
      <c r="C72" s="115"/>
      <c r="D72" s="115"/>
      <c r="E72" s="115"/>
      <c r="F72" s="115"/>
      <c r="G72" s="39"/>
      <c r="H72" s="153"/>
      <c r="I72" s="117" t="s">
        <v>118</v>
      </c>
      <c r="J72" s="115"/>
      <c r="K72" s="115"/>
      <c r="L72" s="115"/>
      <c r="M72" s="115"/>
      <c r="N72" s="115"/>
      <c r="O72" s="115"/>
      <c r="P72" s="115"/>
      <c r="Q72" s="115"/>
      <c r="R72" s="39"/>
      <c r="S72" s="39"/>
      <c r="T72" s="115"/>
      <c r="U72" s="115"/>
      <c r="V72" s="115"/>
      <c r="W72" s="115"/>
      <c r="X72" s="115"/>
      <c r="Y72" s="115"/>
      <c r="Z72" s="118">
        <v>242</v>
      </c>
      <c r="AA72" s="118"/>
      <c r="AB72" s="115" t="s">
        <v>20</v>
      </c>
      <c r="AC72" s="115"/>
    </row>
    <row r="73" spans="2:29" s="24" customFormat="1" ht="12.75">
      <c r="B73" s="115"/>
      <c r="C73" s="115"/>
      <c r="D73" s="115"/>
      <c r="E73" s="115"/>
      <c r="F73" s="115"/>
      <c r="G73" s="115"/>
      <c r="AC73" s="115"/>
    </row>
    <row r="74" spans="2:29" s="24" customFormat="1" ht="11.25">
      <c r="B74" s="41"/>
      <c r="C74" s="42"/>
      <c r="D74" s="43"/>
      <c r="E74" s="41"/>
      <c r="F74" s="41"/>
      <c r="G74" s="43"/>
      <c r="H74" s="43"/>
      <c r="I74" s="42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4"/>
      <c r="AA74" s="44"/>
      <c r="AB74" s="42"/>
      <c r="AC74" s="41"/>
    </row>
    <row r="75" spans="1:29" ht="12.75" customHeight="1">
      <c r="A75" s="35"/>
      <c r="B75" s="13"/>
      <c r="C75" s="14"/>
      <c r="D75" s="12"/>
      <c r="E75" s="14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2"/>
      <c r="AA75" s="12"/>
      <c r="AB75" s="12"/>
      <c r="AC75" s="40" t="s">
        <v>60</v>
      </c>
    </row>
    <row r="76" ht="12.75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mergeCells count="7">
    <mergeCell ref="B46:AC46"/>
    <mergeCell ref="B7:Y7"/>
    <mergeCell ref="B8:Y8"/>
    <mergeCell ref="B9:Y10"/>
    <mergeCell ref="B12:Y12"/>
    <mergeCell ref="B14:AC14"/>
    <mergeCell ref="B22:AC22"/>
  </mergeCells>
  <hyperlinks>
    <hyperlink ref="AC75" location="Indice!A1" display="Volver ..."/>
    <hyperlink ref="B12:Y12" r:id="rId1" display="Normativa Asociada ( DE 1522-2006 )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39" customWidth="1"/>
    <col min="26" max="26" width="14.7109375" style="63" customWidth="1"/>
    <col min="27" max="27" width="1.7109375" style="63" customWidth="1"/>
    <col min="28" max="28" width="13.57421875" style="39" bestFit="1" customWidth="1"/>
    <col min="29" max="29" width="30.7109375" style="39" customWidth="1"/>
    <col min="30" max="30" width="2.7109375" style="39" customWidth="1"/>
    <col min="31" max="16384" width="2.7109375" style="39" hidden="1" customWidth="1"/>
  </cols>
  <sheetData>
    <row r="1" spans="1:30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61"/>
      <c r="AA1" s="61"/>
      <c r="AB1" s="70"/>
      <c r="AC1" s="70"/>
      <c r="AD1" s="70"/>
    </row>
    <row r="2" spans="1:30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61"/>
      <c r="AA2" s="61"/>
      <c r="AB2" s="70"/>
      <c r="AC2" s="70"/>
      <c r="AD2" s="70"/>
    </row>
    <row r="3" spans="1:30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61"/>
      <c r="AA3" s="61"/>
      <c r="AB3" s="70"/>
      <c r="AC3" s="70"/>
      <c r="AD3" s="70"/>
    </row>
    <row r="4" spans="1:30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61"/>
      <c r="AA4" s="61"/>
      <c r="AB4" s="70"/>
      <c r="AC4" s="70"/>
      <c r="AD4" s="70"/>
    </row>
    <row r="5" spans="1:30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A5" s="72"/>
      <c r="AB5" s="71"/>
      <c r="AC5" s="71"/>
      <c r="AD5" s="71"/>
    </row>
    <row r="6" spans="1:30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73"/>
      <c r="AA6" s="73"/>
      <c r="AB6" s="34"/>
      <c r="AC6" s="34"/>
      <c r="AD6" s="34"/>
    </row>
    <row r="7" spans="2:25" ht="15"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</row>
    <row r="8" spans="2:25" ht="20.25">
      <c r="B8" s="208" t="s">
        <v>10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</row>
    <row r="9" spans="2:25" ht="12.75">
      <c r="B9" s="209" t="s">
        <v>122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</row>
    <row r="10" spans="2:25" ht="12.75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</row>
    <row r="11" ht="12.75"/>
    <row r="12" spans="2:29" ht="15" customHeight="1">
      <c r="B12" s="212" t="s">
        <v>128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74"/>
      <c r="AA12" s="74"/>
      <c r="AB12" s="74"/>
      <c r="AC12" s="74"/>
    </row>
    <row r="13" spans="26:27" s="1" customFormat="1" ht="12.75">
      <c r="Z13" s="62"/>
      <c r="AA13" s="63"/>
    </row>
    <row r="14" spans="2:29" s="1" customFormat="1" ht="12.75">
      <c r="B14" s="210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</row>
    <row r="15" spans="2:29" s="1" customFormat="1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7"/>
      <c r="AA15" s="47"/>
      <c r="AB15" s="7"/>
      <c r="AC15" s="7"/>
    </row>
    <row r="16" spans="2:29" ht="18">
      <c r="B16" s="37"/>
      <c r="C16" s="76" t="s">
        <v>22</v>
      </c>
      <c r="D16" s="77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>
        <f>+Z18+Z20+Z22</f>
        <v>3000</v>
      </c>
      <c r="AA16" s="79"/>
      <c r="AB16" s="80" t="s">
        <v>21</v>
      </c>
      <c r="AC16" s="38"/>
    </row>
    <row r="17" spans="2:29" ht="12.75">
      <c r="B17" s="38"/>
      <c r="C17" s="81"/>
      <c r="D17" s="82"/>
      <c r="E17" s="8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84"/>
      <c r="AB17" s="83"/>
      <c r="AC17" s="38"/>
    </row>
    <row r="18" spans="2:29" ht="12.75">
      <c r="B18" s="28"/>
      <c r="C18" s="85"/>
      <c r="D18" s="86"/>
      <c r="E18" s="85" t="s">
        <v>11</v>
      </c>
      <c r="F18" s="85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>
        <v>150</v>
      </c>
      <c r="AA18" s="88"/>
      <c r="AB18" s="87" t="s">
        <v>21</v>
      </c>
      <c r="AC18" s="28"/>
    </row>
    <row r="19" spans="2:29" ht="12.75">
      <c r="B19" s="28"/>
      <c r="C19" s="85"/>
      <c r="D19" s="89"/>
      <c r="E19" s="85"/>
      <c r="F19" s="85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  <c r="AA19" s="88"/>
      <c r="AB19" s="87"/>
      <c r="AC19" s="28"/>
    </row>
    <row r="20" spans="2:29" ht="12.75">
      <c r="B20" s="28"/>
      <c r="C20" s="85"/>
      <c r="D20" s="86"/>
      <c r="E20" s="85" t="s">
        <v>30</v>
      </c>
      <c r="F20" s="85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>
        <v>213</v>
      </c>
      <c r="AA20" s="88"/>
      <c r="AB20" s="87" t="s">
        <v>21</v>
      </c>
      <c r="AC20" s="28"/>
    </row>
    <row r="21" spans="2:29" ht="12.75">
      <c r="B21" s="28"/>
      <c r="C21" s="85"/>
      <c r="D21" s="89"/>
      <c r="E21" s="85"/>
      <c r="F21" s="85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  <c r="AA21" s="88"/>
      <c r="AB21" s="87"/>
      <c r="AC21" s="28"/>
    </row>
    <row r="22" spans="2:29" ht="12.75">
      <c r="B22" s="28"/>
      <c r="C22" s="81"/>
      <c r="D22" s="90"/>
      <c r="E22" s="85" t="s">
        <v>23</v>
      </c>
      <c r="F22" s="85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>
        <f>+Z23+Z24</f>
        <v>2637</v>
      </c>
      <c r="AA22" s="88"/>
      <c r="AB22" s="87" t="s">
        <v>21</v>
      </c>
      <c r="AC22" s="28"/>
    </row>
    <row r="23" spans="2:29" ht="12.75">
      <c r="B23" s="38"/>
      <c r="C23" s="83"/>
      <c r="D23" s="83"/>
      <c r="E23" s="81"/>
      <c r="F23" s="90"/>
      <c r="G23" s="81" t="s">
        <v>90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4">
        <v>2110</v>
      </c>
      <c r="AA23" s="84"/>
      <c r="AB23" s="83" t="s">
        <v>20</v>
      </c>
      <c r="AC23" s="38"/>
    </row>
    <row r="24" spans="2:29" ht="12.75">
      <c r="B24" s="38"/>
      <c r="C24" s="83"/>
      <c r="D24" s="83"/>
      <c r="E24" s="81"/>
      <c r="F24" s="91"/>
      <c r="G24" s="81" t="s">
        <v>95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4">
        <v>527</v>
      </c>
      <c r="AA24" s="84"/>
      <c r="AB24" s="83" t="s">
        <v>20</v>
      </c>
      <c r="AC24" s="38"/>
    </row>
    <row r="25" spans="2:29" ht="12.75">
      <c r="B25" s="38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69"/>
      <c r="AA25" s="69"/>
      <c r="AB25" s="38"/>
      <c r="AC25" s="38"/>
    </row>
    <row r="26" spans="1:29" ht="12.75">
      <c r="A26" s="34"/>
      <c r="B26" s="65"/>
      <c r="C26" s="66"/>
      <c r="D26" s="67"/>
      <c r="E26" s="65"/>
      <c r="F26" s="65"/>
      <c r="G26" s="67"/>
      <c r="H26" s="67"/>
      <c r="I26" s="66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8"/>
      <c r="AA26" s="68"/>
      <c r="AB26" s="66"/>
      <c r="AC26" s="65"/>
    </row>
    <row r="27" spans="1:29" ht="12.75">
      <c r="A27" s="34"/>
      <c r="B27" s="11"/>
      <c r="C27" s="45"/>
      <c r="D27" s="46"/>
      <c r="E27" s="11"/>
      <c r="F27" s="11"/>
      <c r="G27" s="46"/>
      <c r="H27" s="46"/>
      <c r="I27" s="45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75"/>
      <c r="AA27" s="75"/>
      <c r="AB27" s="45"/>
      <c r="AC27" s="40" t="s">
        <v>60</v>
      </c>
    </row>
    <row r="28" ht="12.75"/>
    <row r="29" ht="12.75" hidden="1"/>
    <row r="30" ht="12.75" hidden="1"/>
  </sheetData>
  <sheetProtection/>
  <mergeCells count="5">
    <mergeCell ref="B7:Y7"/>
    <mergeCell ref="B8:Y8"/>
    <mergeCell ref="B9:Y10"/>
    <mergeCell ref="B14:AC14"/>
    <mergeCell ref="B12:Y12"/>
  </mergeCells>
  <hyperlinks>
    <hyperlink ref="AC27" location="Indice!A1" display="Volver ..."/>
    <hyperlink ref="B12:X12" r:id="rId1" display="Normativa Asociada ( DE 1513-2006 )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80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4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0" style="22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8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8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68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68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68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68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168"/>
      <c r="AA7" s="61"/>
      <c r="AB7" s="59"/>
      <c r="AC7" s="59"/>
      <c r="AD7" s="59"/>
    </row>
    <row r="8" spans="2:27" s="1" customFormat="1" ht="18">
      <c r="B8" s="215" t="s">
        <v>213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169"/>
      <c r="AA8" s="63"/>
    </row>
    <row r="9" spans="2:27" s="1" customFormat="1" ht="12.75" customHeight="1">
      <c r="B9" s="209" t="s">
        <v>214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169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169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169"/>
      <c r="AA11" s="63"/>
    </row>
    <row r="12" spans="2:27" s="1" customFormat="1" ht="12.75">
      <c r="B12" s="222" t="s">
        <v>225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169"/>
      <c r="AA12" s="63"/>
    </row>
    <row r="13" spans="26:27" s="39" customFormat="1" ht="12.75">
      <c r="Z13" s="170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1:30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0"/>
      <c r="AC15" s="20"/>
      <c r="AD15" s="20"/>
    </row>
    <row r="16" spans="2:29" s="31" customFormat="1" ht="18">
      <c r="B16" s="113"/>
      <c r="C16" s="112" t="s">
        <v>22</v>
      </c>
      <c r="D16" s="113"/>
      <c r="E16" s="112"/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4">
        <f>+Z18+Z20</f>
        <v>14500</v>
      </c>
      <c r="AA16" s="199"/>
      <c r="AB16" s="113" t="s">
        <v>21</v>
      </c>
      <c r="AC16" s="122"/>
    </row>
    <row r="17" spans="2:29" s="24" customFormat="1" ht="12.75">
      <c r="B17" s="115"/>
      <c r="C17" s="115"/>
      <c r="D17" s="11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9"/>
      <c r="AA17" s="165"/>
      <c r="AB17" s="115"/>
      <c r="AC17" s="115"/>
    </row>
    <row r="18" spans="2:29" s="39" customFormat="1" ht="12.75">
      <c r="B18" s="115"/>
      <c r="C18" s="115"/>
      <c r="D18" s="120"/>
      <c r="E18" s="121" t="s">
        <v>11</v>
      </c>
      <c r="F18" s="121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7"/>
      <c r="Z18" s="122">
        <v>30</v>
      </c>
      <c r="AA18" s="196"/>
      <c r="AB18" s="119" t="s">
        <v>21</v>
      </c>
      <c r="AC18" s="115"/>
    </row>
    <row r="19" spans="2:29" s="24" customFormat="1" ht="12.75">
      <c r="B19" s="115"/>
      <c r="C19" s="115"/>
      <c r="D19" s="11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9"/>
      <c r="AA19" s="165"/>
      <c r="AB19" s="115"/>
      <c r="AC19" s="115"/>
    </row>
    <row r="20" spans="2:29" s="39" customFormat="1" ht="12.75">
      <c r="B20" s="115"/>
      <c r="C20" s="115"/>
      <c r="D20" s="120"/>
      <c r="E20" s="121" t="s">
        <v>129</v>
      </c>
      <c r="F20" s="121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7"/>
      <c r="Z20" s="122">
        <f>+Z22+Z36+Z50</f>
        <v>14470</v>
      </c>
      <c r="AA20" s="196"/>
      <c r="AB20" s="119" t="s">
        <v>21</v>
      </c>
      <c r="AC20" s="115"/>
    </row>
    <row r="21" spans="2:29" s="39" customFormat="1" ht="12.75">
      <c r="B21" s="115"/>
      <c r="C21" s="115"/>
      <c r="D21" s="121"/>
      <c r="E21" s="115"/>
      <c r="F21" s="116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7"/>
      <c r="Z21" s="196"/>
      <c r="AA21" s="196"/>
      <c r="AB21" s="119"/>
      <c r="AC21" s="115"/>
    </row>
    <row r="22" spans="2:29" s="24" customFormat="1" ht="12.75">
      <c r="B22" s="115"/>
      <c r="C22" s="127"/>
      <c r="D22" s="127"/>
      <c r="E22" s="119"/>
      <c r="F22" s="120"/>
      <c r="G22" s="121" t="s">
        <v>79</v>
      </c>
      <c r="H22" s="121"/>
      <c r="I22" s="119"/>
      <c r="J22" s="119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96">
        <f>SUM(Z23:Z34)</f>
        <v>7669</v>
      </c>
      <c r="AA22" s="196"/>
      <c r="AB22" s="119" t="s">
        <v>21</v>
      </c>
      <c r="AC22" s="115"/>
    </row>
    <row r="23" spans="2:29" s="30" customFormat="1" ht="12.75">
      <c r="B23" s="119"/>
      <c r="C23" s="127"/>
      <c r="D23" s="127"/>
      <c r="E23" s="115"/>
      <c r="F23" s="116"/>
      <c r="G23" s="126"/>
      <c r="H23" s="120"/>
      <c r="I23" s="117" t="s">
        <v>63</v>
      </c>
      <c r="J23" s="117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27"/>
      <c r="Z23" s="118">
        <v>697</v>
      </c>
      <c r="AA23" s="118"/>
      <c r="AB23" s="115" t="s">
        <v>20</v>
      </c>
      <c r="AC23" s="119"/>
    </row>
    <row r="24" spans="2:29" s="24" customFormat="1" ht="12.75">
      <c r="B24" s="115"/>
      <c r="C24" s="126"/>
      <c r="D24" s="126"/>
      <c r="E24" s="115"/>
      <c r="F24" s="116"/>
      <c r="G24" s="126"/>
      <c r="H24" s="120"/>
      <c r="I24" s="117" t="s">
        <v>67</v>
      </c>
      <c r="J24" s="117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26"/>
      <c r="Z24" s="118">
        <v>697</v>
      </c>
      <c r="AA24" s="118"/>
      <c r="AB24" s="115" t="s">
        <v>20</v>
      </c>
      <c r="AC24" s="115"/>
    </row>
    <row r="25" spans="2:29" s="24" customFormat="1" ht="12.75">
      <c r="B25" s="115"/>
      <c r="C25" s="126"/>
      <c r="D25" s="126"/>
      <c r="E25" s="115"/>
      <c r="F25" s="116"/>
      <c r="G25" s="126"/>
      <c r="H25" s="120"/>
      <c r="I25" s="117" t="s">
        <v>68</v>
      </c>
      <c r="J25" s="117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26"/>
      <c r="Z25" s="118">
        <v>697</v>
      </c>
      <c r="AA25" s="118"/>
      <c r="AB25" s="115" t="s">
        <v>20</v>
      </c>
      <c r="AC25" s="115"/>
    </row>
    <row r="26" spans="2:29" s="24" customFormat="1" ht="12.75">
      <c r="B26" s="115"/>
      <c r="C26" s="126"/>
      <c r="D26" s="126"/>
      <c r="E26" s="115"/>
      <c r="F26" s="116"/>
      <c r="G26" s="126"/>
      <c r="H26" s="120"/>
      <c r="I26" s="117" t="s">
        <v>69</v>
      </c>
      <c r="J26" s="117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26"/>
      <c r="Z26" s="118">
        <v>697</v>
      </c>
      <c r="AA26" s="118"/>
      <c r="AB26" s="115" t="s">
        <v>20</v>
      </c>
      <c r="AC26" s="115"/>
    </row>
    <row r="27" spans="2:29" s="24" customFormat="1" ht="12.75">
      <c r="B27" s="115"/>
      <c r="C27" s="126"/>
      <c r="D27" s="126"/>
      <c r="E27" s="115"/>
      <c r="F27" s="116"/>
      <c r="G27" s="126"/>
      <c r="H27" s="120"/>
      <c r="I27" s="117" t="s">
        <v>70</v>
      </c>
      <c r="J27" s="117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26"/>
      <c r="Z27" s="118">
        <v>697</v>
      </c>
      <c r="AA27" s="118"/>
      <c r="AB27" s="115" t="s">
        <v>20</v>
      </c>
      <c r="AC27" s="115"/>
    </row>
    <row r="28" spans="2:29" s="24" customFormat="1" ht="12.75">
      <c r="B28" s="115"/>
      <c r="C28" s="126"/>
      <c r="D28" s="126"/>
      <c r="E28" s="115"/>
      <c r="F28" s="116"/>
      <c r="G28" s="126"/>
      <c r="H28" s="120"/>
      <c r="I28" s="117" t="s">
        <v>71</v>
      </c>
      <c r="J28" s="117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26"/>
      <c r="Z28" s="118">
        <v>697</v>
      </c>
      <c r="AA28" s="118"/>
      <c r="AB28" s="115" t="s">
        <v>20</v>
      </c>
      <c r="AC28" s="115"/>
    </row>
    <row r="29" spans="2:29" s="24" customFormat="1" ht="12.75">
      <c r="B29" s="115"/>
      <c r="C29" s="126"/>
      <c r="D29" s="126"/>
      <c r="E29" s="115"/>
      <c r="F29" s="116"/>
      <c r="G29" s="126"/>
      <c r="H29" s="120"/>
      <c r="I29" s="117" t="s">
        <v>72</v>
      </c>
      <c r="J29" s="117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26"/>
      <c r="Z29" s="118">
        <v>697</v>
      </c>
      <c r="AA29" s="118"/>
      <c r="AB29" s="115" t="s">
        <v>20</v>
      </c>
      <c r="AC29" s="115"/>
    </row>
    <row r="30" spans="2:29" s="24" customFormat="1" ht="12.75">
      <c r="B30" s="115"/>
      <c r="C30" s="126"/>
      <c r="D30" s="126"/>
      <c r="E30" s="115"/>
      <c r="F30" s="116"/>
      <c r="G30" s="126"/>
      <c r="H30" s="120"/>
      <c r="I30" s="117" t="s">
        <v>77</v>
      </c>
      <c r="J30" s="117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26"/>
      <c r="Z30" s="198" t="s">
        <v>78</v>
      </c>
      <c r="AA30" s="197"/>
      <c r="AB30" s="115"/>
      <c r="AC30" s="115"/>
    </row>
    <row r="31" spans="2:29" s="24" customFormat="1" ht="12.75">
      <c r="B31" s="115"/>
      <c r="C31" s="126"/>
      <c r="D31" s="126"/>
      <c r="E31" s="115"/>
      <c r="F31" s="116"/>
      <c r="G31" s="126"/>
      <c r="H31" s="120"/>
      <c r="I31" s="117" t="s">
        <v>73</v>
      </c>
      <c r="J31" s="117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26"/>
      <c r="Z31" s="118">
        <v>697</v>
      </c>
      <c r="AA31" s="118"/>
      <c r="AB31" s="115" t="s">
        <v>20</v>
      </c>
      <c r="AC31" s="115"/>
    </row>
    <row r="32" spans="2:29" s="24" customFormat="1" ht="12.75">
      <c r="B32" s="115"/>
      <c r="C32" s="126"/>
      <c r="D32" s="126"/>
      <c r="E32" s="115"/>
      <c r="F32" s="116"/>
      <c r="G32" s="126"/>
      <c r="H32" s="120"/>
      <c r="I32" s="117" t="s">
        <v>74</v>
      </c>
      <c r="J32" s="117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26"/>
      <c r="Z32" s="118">
        <v>697</v>
      </c>
      <c r="AA32" s="118"/>
      <c r="AB32" s="115" t="s">
        <v>20</v>
      </c>
      <c r="AC32" s="115"/>
    </row>
    <row r="33" spans="2:29" s="24" customFormat="1" ht="12.75">
      <c r="B33" s="115"/>
      <c r="C33" s="126"/>
      <c r="D33" s="126"/>
      <c r="E33" s="115"/>
      <c r="F33" s="116"/>
      <c r="G33" s="126"/>
      <c r="H33" s="120"/>
      <c r="I33" s="117" t="s">
        <v>75</v>
      </c>
      <c r="J33" s="117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26"/>
      <c r="Z33" s="118">
        <v>697</v>
      </c>
      <c r="AA33" s="118"/>
      <c r="AB33" s="115" t="s">
        <v>20</v>
      </c>
      <c r="AC33" s="115"/>
    </row>
    <row r="34" spans="2:29" s="24" customFormat="1" ht="12.75">
      <c r="B34" s="115"/>
      <c r="C34" s="126"/>
      <c r="D34" s="126"/>
      <c r="E34" s="115"/>
      <c r="F34" s="116"/>
      <c r="G34" s="126"/>
      <c r="H34" s="120"/>
      <c r="I34" s="117" t="s">
        <v>76</v>
      </c>
      <c r="J34" s="117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26"/>
      <c r="Z34" s="118">
        <v>699</v>
      </c>
      <c r="AA34" s="147"/>
      <c r="AB34" s="115" t="s">
        <v>20</v>
      </c>
      <c r="AC34" s="115"/>
    </row>
    <row r="35" spans="2:29" s="24" customFormat="1" ht="12.75">
      <c r="B35" s="115"/>
      <c r="C35" s="126"/>
      <c r="D35" s="126"/>
      <c r="E35" s="115"/>
      <c r="F35" s="116"/>
      <c r="G35" s="126"/>
      <c r="H35" s="121"/>
      <c r="I35" s="117"/>
      <c r="J35" s="117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26"/>
      <c r="Z35" s="118"/>
      <c r="AA35" s="118"/>
      <c r="AB35" s="115"/>
      <c r="AC35" s="115"/>
    </row>
    <row r="36" spans="2:29" s="24" customFormat="1" ht="12.75">
      <c r="B36" s="115"/>
      <c r="C36" s="126"/>
      <c r="D36" s="126"/>
      <c r="E36" s="119"/>
      <c r="F36" s="120"/>
      <c r="G36" s="121" t="s">
        <v>80</v>
      </c>
      <c r="H36" s="121"/>
      <c r="I36" s="119"/>
      <c r="J36" s="119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26"/>
      <c r="Z36" s="196">
        <f>SUM(Z37:Z48)</f>
        <v>4674</v>
      </c>
      <c r="AA36" s="196"/>
      <c r="AB36" s="119" t="s">
        <v>21</v>
      </c>
      <c r="AC36" s="115"/>
    </row>
    <row r="37" spans="2:29" s="30" customFormat="1" ht="12.75">
      <c r="B37" s="119"/>
      <c r="C37" s="127"/>
      <c r="D37" s="127"/>
      <c r="E37" s="115"/>
      <c r="F37" s="116"/>
      <c r="G37" s="126"/>
      <c r="H37" s="120"/>
      <c r="I37" s="117" t="s">
        <v>63</v>
      </c>
      <c r="J37" s="117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27"/>
      <c r="Z37" s="118">
        <v>425</v>
      </c>
      <c r="AA37" s="118"/>
      <c r="AB37" s="115" t="s">
        <v>20</v>
      </c>
      <c r="AC37" s="119"/>
    </row>
    <row r="38" spans="2:29" s="24" customFormat="1" ht="12.75">
      <c r="B38" s="115"/>
      <c r="C38" s="126"/>
      <c r="D38" s="126"/>
      <c r="E38" s="115"/>
      <c r="F38" s="116"/>
      <c r="G38" s="126"/>
      <c r="H38" s="120"/>
      <c r="I38" s="117" t="s">
        <v>67</v>
      </c>
      <c r="J38" s="117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26"/>
      <c r="Z38" s="118">
        <v>425</v>
      </c>
      <c r="AA38" s="118"/>
      <c r="AB38" s="115" t="s">
        <v>20</v>
      </c>
      <c r="AC38" s="115"/>
    </row>
    <row r="39" spans="2:29" s="24" customFormat="1" ht="12.75">
      <c r="B39" s="115"/>
      <c r="C39" s="126"/>
      <c r="D39" s="126"/>
      <c r="E39" s="115"/>
      <c r="F39" s="116"/>
      <c r="G39" s="126"/>
      <c r="H39" s="120"/>
      <c r="I39" s="117" t="s">
        <v>68</v>
      </c>
      <c r="J39" s="117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26"/>
      <c r="Z39" s="118">
        <v>425</v>
      </c>
      <c r="AA39" s="118"/>
      <c r="AB39" s="115" t="s">
        <v>20</v>
      </c>
      <c r="AC39" s="115"/>
    </row>
    <row r="40" spans="2:29" s="24" customFormat="1" ht="12.75">
      <c r="B40" s="115"/>
      <c r="C40" s="126"/>
      <c r="D40" s="126"/>
      <c r="E40" s="115"/>
      <c r="F40" s="116"/>
      <c r="G40" s="126"/>
      <c r="H40" s="120"/>
      <c r="I40" s="117" t="s">
        <v>69</v>
      </c>
      <c r="J40" s="117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26"/>
      <c r="Z40" s="118">
        <v>425</v>
      </c>
      <c r="AA40" s="118"/>
      <c r="AB40" s="115" t="s">
        <v>20</v>
      </c>
      <c r="AC40" s="115"/>
    </row>
    <row r="41" spans="2:29" s="24" customFormat="1" ht="12.75">
      <c r="B41" s="115"/>
      <c r="C41" s="126"/>
      <c r="D41" s="126"/>
      <c r="E41" s="115"/>
      <c r="F41" s="116"/>
      <c r="G41" s="126"/>
      <c r="H41" s="120"/>
      <c r="I41" s="117" t="s">
        <v>70</v>
      </c>
      <c r="J41" s="117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26"/>
      <c r="Z41" s="118">
        <v>425</v>
      </c>
      <c r="AA41" s="118"/>
      <c r="AB41" s="115" t="s">
        <v>20</v>
      </c>
      <c r="AC41" s="115"/>
    </row>
    <row r="42" spans="2:29" s="24" customFormat="1" ht="12.75">
      <c r="B42" s="115"/>
      <c r="C42" s="126"/>
      <c r="D42" s="126"/>
      <c r="E42" s="115"/>
      <c r="F42" s="116"/>
      <c r="G42" s="126"/>
      <c r="H42" s="120"/>
      <c r="I42" s="117" t="s">
        <v>71</v>
      </c>
      <c r="J42" s="117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26"/>
      <c r="Z42" s="118">
        <v>425</v>
      </c>
      <c r="AA42" s="118"/>
      <c r="AB42" s="115" t="s">
        <v>20</v>
      </c>
      <c r="AC42" s="115"/>
    </row>
    <row r="43" spans="2:29" s="24" customFormat="1" ht="12.75">
      <c r="B43" s="115"/>
      <c r="C43" s="126"/>
      <c r="D43" s="126"/>
      <c r="E43" s="115"/>
      <c r="F43" s="116"/>
      <c r="G43" s="126"/>
      <c r="H43" s="120"/>
      <c r="I43" s="117" t="s">
        <v>72</v>
      </c>
      <c r="J43" s="117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26"/>
      <c r="Z43" s="118">
        <v>425</v>
      </c>
      <c r="AA43" s="118"/>
      <c r="AB43" s="115" t="s">
        <v>20</v>
      </c>
      <c r="AC43" s="115"/>
    </row>
    <row r="44" spans="2:29" s="24" customFormat="1" ht="12.75">
      <c r="B44" s="115"/>
      <c r="C44" s="126"/>
      <c r="D44" s="126"/>
      <c r="E44" s="115"/>
      <c r="F44" s="116"/>
      <c r="G44" s="126"/>
      <c r="H44" s="120"/>
      <c r="I44" s="117" t="s">
        <v>77</v>
      </c>
      <c r="J44" s="117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26"/>
      <c r="Z44" s="198" t="s">
        <v>78</v>
      </c>
      <c r="AA44" s="197"/>
      <c r="AB44" s="115"/>
      <c r="AC44" s="115"/>
    </row>
    <row r="45" spans="2:29" s="24" customFormat="1" ht="12.75">
      <c r="B45" s="115"/>
      <c r="C45" s="126"/>
      <c r="D45" s="126"/>
      <c r="E45" s="115"/>
      <c r="F45" s="116"/>
      <c r="G45" s="126"/>
      <c r="H45" s="120"/>
      <c r="I45" s="117" t="s">
        <v>73</v>
      </c>
      <c r="J45" s="117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26"/>
      <c r="Z45" s="118">
        <v>425</v>
      </c>
      <c r="AA45" s="118"/>
      <c r="AB45" s="115" t="s">
        <v>20</v>
      </c>
      <c r="AC45" s="115"/>
    </row>
    <row r="46" spans="2:29" s="24" customFormat="1" ht="12.75">
      <c r="B46" s="115"/>
      <c r="C46" s="126"/>
      <c r="D46" s="126"/>
      <c r="E46" s="115"/>
      <c r="F46" s="116"/>
      <c r="G46" s="126"/>
      <c r="H46" s="120"/>
      <c r="I46" s="117" t="s">
        <v>74</v>
      </c>
      <c r="J46" s="117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26"/>
      <c r="Z46" s="118">
        <v>425</v>
      </c>
      <c r="AA46" s="118"/>
      <c r="AB46" s="115" t="s">
        <v>20</v>
      </c>
      <c r="AC46" s="115"/>
    </row>
    <row r="47" spans="2:29" s="24" customFormat="1" ht="12.75">
      <c r="B47" s="115"/>
      <c r="C47" s="126"/>
      <c r="D47" s="126"/>
      <c r="E47" s="115"/>
      <c r="F47" s="116"/>
      <c r="G47" s="126"/>
      <c r="H47" s="120"/>
      <c r="I47" s="117" t="s">
        <v>75</v>
      </c>
      <c r="J47" s="117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26"/>
      <c r="Z47" s="118">
        <v>425</v>
      </c>
      <c r="AA47" s="118"/>
      <c r="AB47" s="115" t="s">
        <v>20</v>
      </c>
      <c r="AC47" s="115"/>
    </row>
    <row r="48" spans="2:29" s="24" customFormat="1" ht="12.75">
      <c r="B48" s="115"/>
      <c r="C48" s="126"/>
      <c r="D48" s="126"/>
      <c r="E48" s="115"/>
      <c r="F48" s="116"/>
      <c r="G48" s="126"/>
      <c r="H48" s="120"/>
      <c r="I48" s="117" t="s">
        <v>76</v>
      </c>
      <c r="J48" s="117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26"/>
      <c r="Z48" s="118">
        <v>424</v>
      </c>
      <c r="AA48" s="147"/>
      <c r="AB48" s="115" t="s">
        <v>20</v>
      </c>
      <c r="AC48" s="115"/>
    </row>
    <row r="49" spans="2:29" s="24" customFormat="1" ht="12.75">
      <c r="B49" s="115"/>
      <c r="C49" s="126"/>
      <c r="D49" s="126"/>
      <c r="E49" s="115"/>
      <c r="F49" s="116"/>
      <c r="G49" s="126"/>
      <c r="H49" s="121"/>
      <c r="I49" s="117"/>
      <c r="J49" s="117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26"/>
      <c r="Z49" s="118"/>
      <c r="AA49" s="118"/>
      <c r="AB49" s="115"/>
      <c r="AC49" s="115"/>
    </row>
    <row r="50" spans="2:29" s="24" customFormat="1" ht="12.75">
      <c r="B50" s="115"/>
      <c r="C50" s="126"/>
      <c r="D50" s="126"/>
      <c r="E50" s="119"/>
      <c r="F50" s="120"/>
      <c r="G50" s="121" t="s">
        <v>215</v>
      </c>
      <c r="H50" s="121"/>
      <c r="I50" s="119"/>
      <c r="J50" s="119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26"/>
      <c r="Z50" s="196">
        <f>SUM(Z51:Z62)</f>
        <v>2127</v>
      </c>
      <c r="AA50" s="196"/>
      <c r="AB50" s="119" t="s">
        <v>21</v>
      </c>
      <c r="AC50" s="115"/>
    </row>
    <row r="51" spans="2:29" s="30" customFormat="1" ht="12.75">
      <c r="B51" s="119"/>
      <c r="C51" s="127"/>
      <c r="D51" s="127"/>
      <c r="E51" s="115"/>
      <c r="F51" s="115"/>
      <c r="G51" s="126"/>
      <c r="H51" s="120"/>
      <c r="I51" s="117" t="s">
        <v>63</v>
      </c>
      <c r="J51" s="117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27"/>
      <c r="Z51" s="118">
        <v>193</v>
      </c>
      <c r="AA51" s="118"/>
      <c r="AB51" s="115" t="s">
        <v>20</v>
      </c>
      <c r="AC51" s="119"/>
    </row>
    <row r="52" spans="2:29" s="24" customFormat="1" ht="12.75">
      <c r="B52" s="115"/>
      <c r="C52" s="126"/>
      <c r="D52" s="126"/>
      <c r="E52" s="115"/>
      <c r="F52" s="115"/>
      <c r="G52" s="126"/>
      <c r="H52" s="120"/>
      <c r="I52" s="117" t="s">
        <v>67</v>
      </c>
      <c r="J52" s="117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26"/>
      <c r="Z52" s="118">
        <v>193</v>
      </c>
      <c r="AA52" s="118"/>
      <c r="AB52" s="115" t="s">
        <v>20</v>
      </c>
      <c r="AC52" s="115"/>
    </row>
    <row r="53" spans="2:29" s="24" customFormat="1" ht="12.75">
      <c r="B53" s="115"/>
      <c r="C53" s="126"/>
      <c r="D53" s="126"/>
      <c r="E53" s="115"/>
      <c r="F53" s="115"/>
      <c r="G53" s="126"/>
      <c r="H53" s="120"/>
      <c r="I53" s="117" t="s">
        <v>68</v>
      </c>
      <c r="J53" s="117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26"/>
      <c r="Z53" s="118">
        <v>193</v>
      </c>
      <c r="AA53" s="118"/>
      <c r="AB53" s="115" t="s">
        <v>20</v>
      </c>
      <c r="AC53" s="115"/>
    </row>
    <row r="54" spans="2:29" s="24" customFormat="1" ht="12.75">
      <c r="B54" s="115"/>
      <c r="C54" s="126"/>
      <c r="D54" s="126"/>
      <c r="E54" s="115"/>
      <c r="F54" s="115"/>
      <c r="G54" s="126"/>
      <c r="H54" s="120"/>
      <c r="I54" s="117" t="s">
        <v>69</v>
      </c>
      <c r="J54" s="117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26"/>
      <c r="Z54" s="118">
        <v>193</v>
      </c>
      <c r="AA54" s="118"/>
      <c r="AB54" s="115" t="s">
        <v>20</v>
      </c>
      <c r="AC54" s="115"/>
    </row>
    <row r="55" spans="2:29" s="24" customFormat="1" ht="12.75">
      <c r="B55" s="115"/>
      <c r="C55" s="126"/>
      <c r="D55" s="126"/>
      <c r="E55" s="115"/>
      <c r="F55" s="115"/>
      <c r="G55" s="126"/>
      <c r="H55" s="120"/>
      <c r="I55" s="117" t="s">
        <v>70</v>
      </c>
      <c r="J55" s="117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26"/>
      <c r="Z55" s="118">
        <v>193</v>
      </c>
      <c r="AA55" s="118"/>
      <c r="AB55" s="115" t="s">
        <v>20</v>
      </c>
      <c r="AC55" s="115"/>
    </row>
    <row r="56" spans="2:29" s="24" customFormat="1" ht="12.75">
      <c r="B56" s="115"/>
      <c r="C56" s="126"/>
      <c r="D56" s="126"/>
      <c r="E56" s="115"/>
      <c r="F56" s="115"/>
      <c r="G56" s="126"/>
      <c r="H56" s="120"/>
      <c r="I56" s="117" t="s">
        <v>71</v>
      </c>
      <c r="J56" s="117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26"/>
      <c r="Z56" s="118">
        <v>193</v>
      </c>
      <c r="AA56" s="118"/>
      <c r="AB56" s="115" t="s">
        <v>20</v>
      </c>
      <c r="AC56" s="115"/>
    </row>
    <row r="57" spans="2:29" s="24" customFormat="1" ht="12.75">
      <c r="B57" s="115"/>
      <c r="C57" s="126"/>
      <c r="D57" s="126"/>
      <c r="E57" s="115"/>
      <c r="F57" s="115"/>
      <c r="G57" s="126"/>
      <c r="H57" s="120"/>
      <c r="I57" s="117" t="s">
        <v>72</v>
      </c>
      <c r="J57" s="117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26"/>
      <c r="Z57" s="118">
        <v>193</v>
      </c>
      <c r="AA57" s="118"/>
      <c r="AB57" s="115" t="s">
        <v>20</v>
      </c>
      <c r="AC57" s="115"/>
    </row>
    <row r="58" spans="2:29" s="24" customFormat="1" ht="12.75">
      <c r="B58" s="115"/>
      <c r="C58" s="126"/>
      <c r="D58" s="126"/>
      <c r="E58" s="115"/>
      <c r="F58" s="115"/>
      <c r="G58" s="126"/>
      <c r="H58" s="120"/>
      <c r="I58" s="117" t="s">
        <v>77</v>
      </c>
      <c r="J58" s="117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26"/>
      <c r="Z58" s="198" t="s">
        <v>78</v>
      </c>
      <c r="AA58" s="197"/>
      <c r="AB58" s="115"/>
      <c r="AC58" s="115"/>
    </row>
    <row r="59" spans="2:29" s="24" customFormat="1" ht="12.75">
      <c r="B59" s="115"/>
      <c r="C59" s="126"/>
      <c r="D59" s="126"/>
      <c r="E59" s="115"/>
      <c r="F59" s="115"/>
      <c r="G59" s="126"/>
      <c r="H59" s="120"/>
      <c r="I59" s="117" t="s">
        <v>73</v>
      </c>
      <c r="J59" s="117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26"/>
      <c r="Z59" s="118">
        <v>193</v>
      </c>
      <c r="AA59" s="118"/>
      <c r="AB59" s="115" t="s">
        <v>20</v>
      </c>
      <c r="AC59" s="115"/>
    </row>
    <row r="60" spans="2:29" s="24" customFormat="1" ht="12.75">
      <c r="B60" s="115"/>
      <c r="C60" s="126"/>
      <c r="D60" s="126"/>
      <c r="E60" s="115"/>
      <c r="F60" s="115"/>
      <c r="G60" s="126"/>
      <c r="H60" s="120"/>
      <c r="I60" s="117" t="s">
        <v>74</v>
      </c>
      <c r="J60" s="117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26"/>
      <c r="Z60" s="118">
        <v>193</v>
      </c>
      <c r="AA60" s="118"/>
      <c r="AB60" s="115" t="s">
        <v>20</v>
      </c>
      <c r="AC60" s="115"/>
    </row>
    <row r="61" spans="2:29" s="24" customFormat="1" ht="12.75">
      <c r="B61" s="115"/>
      <c r="C61" s="126"/>
      <c r="D61" s="126"/>
      <c r="E61" s="115"/>
      <c r="F61" s="115"/>
      <c r="G61" s="126"/>
      <c r="H61" s="120"/>
      <c r="I61" s="117" t="s">
        <v>75</v>
      </c>
      <c r="J61" s="11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26"/>
      <c r="Z61" s="118">
        <v>193</v>
      </c>
      <c r="AA61" s="118"/>
      <c r="AB61" s="115" t="s">
        <v>20</v>
      </c>
      <c r="AC61" s="115"/>
    </row>
    <row r="62" spans="2:29" s="24" customFormat="1" ht="12.75">
      <c r="B62" s="115"/>
      <c r="C62" s="126"/>
      <c r="D62" s="126"/>
      <c r="E62" s="115"/>
      <c r="F62" s="115"/>
      <c r="G62" s="126"/>
      <c r="H62" s="120"/>
      <c r="I62" s="117" t="s">
        <v>76</v>
      </c>
      <c r="J62" s="11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26"/>
      <c r="Z62" s="118">
        <v>197</v>
      </c>
      <c r="AA62" s="147"/>
      <c r="AB62" s="115" t="s">
        <v>20</v>
      </c>
      <c r="AC62" s="115"/>
    </row>
    <row r="63" spans="2:29" s="24" customFormat="1" ht="11.25">
      <c r="B63" s="41"/>
      <c r="C63" s="42"/>
      <c r="D63" s="43"/>
      <c r="E63" s="41"/>
      <c r="F63" s="41"/>
      <c r="G63" s="43"/>
      <c r="H63" s="43"/>
      <c r="I63" s="42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4"/>
      <c r="AA63" s="44"/>
      <c r="AB63" s="42"/>
      <c r="AC63" s="41"/>
    </row>
    <row r="64" spans="1:29" ht="12.75" customHeight="1">
      <c r="A64" s="35"/>
      <c r="B64" s="13"/>
      <c r="C64" s="14"/>
      <c r="D64" s="12"/>
      <c r="E64" s="14"/>
      <c r="F64" s="12"/>
      <c r="G64" s="12"/>
      <c r="H64" s="12"/>
      <c r="I64" s="12"/>
      <c r="J64" s="12"/>
      <c r="K64" s="12"/>
      <c r="L64" s="12"/>
      <c r="M64" s="12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2"/>
      <c r="AA64" s="12"/>
      <c r="AB64" s="12"/>
      <c r="AC64" s="40" t="s">
        <v>60</v>
      </c>
    </row>
    <row r="65" ht="12.75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/>
  <mergeCells count="5">
    <mergeCell ref="B7:Y7"/>
    <mergeCell ref="B8:Y8"/>
    <mergeCell ref="B9:Y10"/>
    <mergeCell ref="B12:Y12"/>
    <mergeCell ref="B14:AC14"/>
  </mergeCells>
  <hyperlinks>
    <hyperlink ref="AC64" location="Indice!A1" display="Volver ..."/>
    <hyperlink ref="B12:Y12" r:id="rId1" display="Normativa Asociada ( DE 1522-2006 )"/>
  </hyperlinks>
  <printOptions horizontalCentered="1"/>
  <pageMargins left="0.17" right="0.17" top="0.17" bottom="0.16" header="0" footer="0"/>
  <pageSetup horizontalDpi="600" verticalDpi="600" orientation="portrait" scale="70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5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0" style="22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8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8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68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68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68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68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168"/>
      <c r="AA7" s="61"/>
      <c r="AB7" s="59"/>
      <c r="AC7" s="59"/>
      <c r="AD7" s="59"/>
    </row>
    <row r="8" spans="2:27" s="1" customFormat="1" ht="18">
      <c r="B8" s="215" t="s">
        <v>82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169"/>
      <c r="AA8" s="63"/>
    </row>
    <row r="9" spans="2:27" s="1" customFormat="1" ht="12.75" customHeight="1">
      <c r="B9" s="209" t="s">
        <v>223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169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169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169"/>
      <c r="AA11" s="63"/>
    </row>
    <row r="12" spans="2:27" s="1" customFormat="1" ht="12.75">
      <c r="B12" s="222" t="s">
        <v>236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169"/>
      <c r="AA12" s="63"/>
    </row>
    <row r="13" spans="26:27" s="39" customFormat="1" ht="12.75">
      <c r="Z13" s="170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1:30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0"/>
      <c r="AC15" s="20"/>
      <c r="AD15" s="20"/>
    </row>
    <row r="16" spans="2:29" s="31" customFormat="1" ht="18">
      <c r="B16" s="113"/>
      <c r="C16" s="112" t="s">
        <v>22</v>
      </c>
      <c r="D16" s="113"/>
      <c r="E16" s="112"/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4">
        <f>+Z18+Z20</f>
        <v>305</v>
      </c>
      <c r="AA16" s="199"/>
      <c r="AB16" s="113" t="s">
        <v>21</v>
      </c>
      <c r="AC16" s="122"/>
    </row>
    <row r="17" spans="2:29" s="24" customFormat="1" ht="12.75">
      <c r="B17" s="115"/>
      <c r="C17" s="115"/>
      <c r="D17" s="11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9"/>
      <c r="AA17" s="165"/>
      <c r="AB17" s="115"/>
      <c r="AC17" s="115"/>
    </row>
    <row r="18" spans="2:29" s="39" customFormat="1" ht="12.75">
      <c r="B18" s="1"/>
      <c r="C18" s="115"/>
      <c r="D18" s="120"/>
      <c r="E18" s="121" t="s">
        <v>23</v>
      </c>
      <c r="F18" s="121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7"/>
      <c r="Z18" s="122">
        <v>247</v>
      </c>
      <c r="AA18" s="196"/>
      <c r="AB18" s="119" t="s">
        <v>21</v>
      </c>
      <c r="AC18" s="7"/>
    </row>
    <row r="19" spans="2:29" s="24" customFormat="1" ht="12.75">
      <c r="B19" s="12"/>
      <c r="C19" s="115"/>
      <c r="D19" s="11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9"/>
      <c r="AA19" s="165"/>
      <c r="AB19" s="115"/>
      <c r="AC19" s="13"/>
    </row>
    <row r="20" spans="2:29" s="39" customFormat="1" ht="12.75">
      <c r="B20" s="1"/>
      <c r="C20" s="115"/>
      <c r="D20" s="120"/>
      <c r="E20" s="121" t="s">
        <v>129</v>
      </c>
      <c r="F20" s="121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7"/>
      <c r="Z20" s="122">
        <v>58</v>
      </c>
      <c r="AA20" s="196"/>
      <c r="AB20" s="119" t="s">
        <v>21</v>
      </c>
      <c r="AC20" s="7"/>
    </row>
    <row r="21" spans="2:29" s="39" customFormat="1" ht="12.75">
      <c r="B21" s="1"/>
      <c r="C21" s="115"/>
      <c r="D21" s="121"/>
      <c r="E21" s="117" t="s">
        <v>119</v>
      </c>
      <c r="F21" s="121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27"/>
      <c r="Z21" s="122"/>
      <c r="AA21" s="196"/>
      <c r="AB21" s="119"/>
      <c r="AC21" s="7"/>
    </row>
    <row r="22" spans="2:29" s="39" customFormat="1" ht="12.75">
      <c r="B22" s="1"/>
      <c r="C22" s="115"/>
      <c r="D22" s="121"/>
      <c r="E22" s="117" t="s">
        <v>224</v>
      </c>
      <c r="F22" s="121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27"/>
      <c r="Z22" s="122"/>
      <c r="AA22" s="196"/>
      <c r="AB22" s="119"/>
      <c r="AC22" s="7"/>
    </row>
    <row r="23" spans="2:29" s="39" customFormat="1" ht="12.75">
      <c r="B23" s="1"/>
      <c r="C23" s="115"/>
      <c r="D23" s="121"/>
      <c r="E23" s="121"/>
      <c r="F23" s="121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27"/>
      <c r="Z23" s="122"/>
      <c r="AA23" s="196"/>
      <c r="AB23" s="119"/>
      <c r="AC23" s="7"/>
    </row>
    <row r="24" spans="2:29" s="24" customFormat="1" ht="11.25">
      <c r="B24" s="41"/>
      <c r="C24" s="42"/>
      <c r="D24" s="43"/>
      <c r="E24" s="41"/>
      <c r="F24" s="41"/>
      <c r="G24" s="43"/>
      <c r="H24" s="43"/>
      <c r="I24" s="42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4"/>
      <c r="AA24" s="44"/>
      <c r="AB24" s="42"/>
      <c r="AC24" s="41"/>
    </row>
    <row r="25" spans="1:29" ht="12.75" customHeight="1">
      <c r="A25" s="35"/>
      <c r="B25" s="13"/>
      <c r="C25" s="14"/>
      <c r="D25" s="12"/>
      <c r="E25" s="14"/>
      <c r="F25" s="12"/>
      <c r="G25" s="12"/>
      <c r="H25" s="12"/>
      <c r="I25" s="12"/>
      <c r="J25" s="12"/>
      <c r="K25" s="12"/>
      <c r="L25" s="12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2"/>
      <c r="AA25" s="12"/>
      <c r="AB25" s="12"/>
      <c r="AC25" s="40" t="s">
        <v>60</v>
      </c>
    </row>
    <row r="26" ht="12.75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</sheetData>
  <sheetProtection/>
  <mergeCells count="5">
    <mergeCell ref="B7:Y7"/>
    <mergeCell ref="B8:Y8"/>
    <mergeCell ref="B9:Y10"/>
    <mergeCell ref="B12:Y12"/>
    <mergeCell ref="B14:AC14"/>
  </mergeCells>
  <hyperlinks>
    <hyperlink ref="AC25" location="Indice!A1" display="Volver ..."/>
    <hyperlink ref="B12:Y12" r:id="rId1" display="Normativa Asociada ( DE 433-2007 )"/>
  </hyperlinks>
  <printOptions horizontalCentered="1"/>
  <pageMargins left="0.15748031496062992" right="0.15748031496062992" top="0.15748031496062992" bottom="0.2362204724409449" header="0" footer="0"/>
  <pageSetup horizontalDpi="600" verticalDpi="600" orientation="portrait" scale="70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38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customHeight="1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3.00390625" style="22" customWidth="1"/>
    <col min="31" max="16384" width="2.7109375" style="22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s="1" customFormat="1" ht="18">
      <c r="B8" s="215" t="s">
        <v>252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62"/>
      <c r="AA8" s="63"/>
    </row>
    <row r="9" spans="2:27" s="1" customFormat="1" ht="12.75" customHeight="1">
      <c r="B9" s="209" t="s">
        <v>223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62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62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62"/>
      <c r="AA11" s="63"/>
    </row>
    <row r="12" spans="2:27" s="1" customFormat="1" ht="12.75">
      <c r="B12" s="222" t="s">
        <v>253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62"/>
      <c r="AA12" s="63"/>
    </row>
    <row r="13" spans="26:27" s="39" customFormat="1" ht="12.75">
      <c r="Z13" s="63"/>
      <c r="AA13" s="63"/>
    </row>
    <row r="14" spans="2:29" s="39" customFormat="1" ht="12.75">
      <c r="B14" s="220" t="s">
        <v>255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39" customFormat="1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8"/>
      <c r="AA15" s="118"/>
      <c r="AB15" s="115"/>
      <c r="AC15" s="115"/>
    </row>
    <row r="16" spans="2:29" s="39" customFormat="1" ht="18">
      <c r="B16" s="117"/>
      <c r="C16" s="112" t="s">
        <v>22</v>
      </c>
      <c r="D16" s="148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14">
        <f>+Z18+Z20+Z22</f>
        <v>120</v>
      </c>
      <c r="AA16" s="114"/>
      <c r="AB16" s="113" t="s">
        <v>21</v>
      </c>
      <c r="AC16" s="115"/>
    </row>
    <row r="17" spans="2:29" s="24" customFormat="1" ht="12.75">
      <c r="B17" s="25"/>
      <c r="C17" s="135"/>
      <c r="D17" s="139"/>
      <c r="M17" s="127"/>
      <c r="N17" s="127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9"/>
      <c r="AA17" s="129"/>
      <c r="AB17" s="126"/>
      <c r="AC17" s="25"/>
    </row>
    <row r="18" spans="2:29" s="39" customFormat="1" ht="12.75">
      <c r="B18" s="28"/>
      <c r="C18" s="136"/>
      <c r="D18" s="137"/>
      <c r="E18" s="136" t="s">
        <v>254</v>
      </c>
      <c r="F18" s="13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64">
        <v>56.4</v>
      </c>
      <c r="AA18" s="138"/>
      <c r="AB18" s="127" t="s">
        <v>21</v>
      </c>
      <c r="AC18" s="28"/>
    </row>
    <row r="19" spans="2:29" s="24" customFormat="1" ht="12.75">
      <c r="B19" s="29"/>
      <c r="C19" s="136"/>
      <c r="D19" s="139"/>
      <c r="E19" s="136"/>
      <c r="F19" s="13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38"/>
      <c r="AA19" s="138"/>
      <c r="AB19" s="127"/>
      <c r="AC19" s="29"/>
    </row>
    <row r="20" spans="2:29" s="24" customFormat="1" ht="12.75">
      <c r="B20" s="29"/>
      <c r="D20" s="137"/>
      <c r="E20" s="136" t="s">
        <v>11</v>
      </c>
      <c r="F20" s="136"/>
      <c r="G20" s="127"/>
      <c r="H20" s="127"/>
      <c r="I20" s="127"/>
      <c r="J20" s="127"/>
      <c r="K20" s="127"/>
      <c r="L20" s="127"/>
      <c r="M20" s="127"/>
      <c r="N20" s="127"/>
      <c r="Q20" s="127"/>
      <c r="R20" s="127"/>
      <c r="S20" s="127"/>
      <c r="T20" s="127"/>
      <c r="U20" s="127"/>
      <c r="V20" s="127"/>
      <c r="W20" s="127"/>
      <c r="X20" s="127"/>
      <c r="Y20" s="127"/>
      <c r="Z20" s="164">
        <v>3.6</v>
      </c>
      <c r="AA20" s="138"/>
      <c r="AB20" s="127" t="s">
        <v>21</v>
      </c>
      <c r="AC20" s="29"/>
    </row>
    <row r="21" spans="2:29" s="24" customFormat="1" ht="12.75">
      <c r="B21" s="29"/>
      <c r="C21" s="136"/>
      <c r="D21" s="152"/>
      <c r="E21" s="136"/>
      <c r="F21" s="136"/>
      <c r="G21" s="127"/>
      <c r="H21" s="127"/>
      <c r="I21" s="127"/>
      <c r="J21" s="127"/>
      <c r="K21" s="127"/>
      <c r="L21" s="127"/>
      <c r="M21" s="127"/>
      <c r="N21" s="127"/>
      <c r="Q21" s="127"/>
      <c r="R21" s="127"/>
      <c r="S21" s="127"/>
      <c r="T21" s="127"/>
      <c r="U21" s="127"/>
      <c r="V21" s="127"/>
      <c r="W21" s="127"/>
      <c r="X21" s="127"/>
      <c r="Y21" s="127"/>
      <c r="Z21" s="138"/>
      <c r="AA21" s="138"/>
      <c r="AB21" s="127"/>
      <c r="AC21" s="29"/>
    </row>
    <row r="22" spans="2:29" s="39" customFormat="1" ht="12.75">
      <c r="B22" s="28"/>
      <c r="C22" s="136"/>
      <c r="D22" s="142"/>
      <c r="E22" s="136" t="s">
        <v>19</v>
      </c>
      <c r="F22" s="136"/>
      <c r="G22" s="127"/>
      <c r="H22" s="127"/>
      <c r="I22" s="127"/>
      <c r="J22" s="127"/>
      <c r="K22" s="127"/>
      <c r="L22" s="127"/>
      <c r="M22" s="126"/>
      <c r="N22" s="126"/>
      <c r="Q22" s="127"/>
      <c r="R22" s="127"/>
      <c r="S22" s="127"/>
      <c r="T22" s="127"/>
      <c r="U22" s="127"/>
      <c r="V22" s="127"/>
      <c r="W22" s="127"/>
      <c r="X22" s="127"/>
      <c r="Y22" s="127"/>
      <c r="Z22" s="138">
        <f>SUM(Z23:Z26)</f>
        <v>60</v>
      </c>
      <c r="AA22" s="138"/>
      <c r="AB22" s="127" t="s">
        <v>21</v>
      </c>
      <c r="AC22" s="28"/>
    </row>
    <row r="23" spans="2:29" s="24" customFormat="1" ht="12.75">
      <c r="B23" s="29"/>
      <c r="C23" s="136"/>
      <c r="D23" s="126"/>
      <c r="E23" s="135"/>
      <c r="F23" s="142"/>
      <c r="G23" s="135" t="s">
        <v>259</v>
      </c>
      <c r="H23" s="126"/>
      <c r="I23" s="126"/>
      <c r="J23" s="126"/>
      <c r="K23" s="126"/>
      <c r="L23" s="126"/>
      <c r="M23" s="126"/>
      <c r="N23" s="126"/>
      <c r="Q23" s="127"/>
      <c r="R23" s="127"/>
      <c r="S23" s="127"/>
      <c r="T23" s="127"/>
      <c r="U23" s="127"/>
      <c r="V23" s="127"/>
      <c r="W23" s="127"/>
      <c r="X23" s="127"/>
      <c r="Y23" s="127"/>
      <c r="Z23" s="129">
        <v>15</v>
      </c>
      <c r="AA23" s="129"/>
      <c r="AB23" s="126" t="s">
        <v>20</v>
      </c>
      <c r="AC23" s="29"/>
    </row>
    <row r="24" spans="2:29" s="39" customFormat="1" ht="12.75">
      <c r="B24" s="28"/>
      <c r="C24" s="135"/>
      <c r="D24" s="126"/>
      <c r="E24" s="135"/>
      <c r="F24" s="142"/>
      <c r="G24" s="135" t="s">
        <v>260</v>
      </c>
      <c r="H24" s="126"/>
      <c r="I24" s="126"/>
      <c r="J24" s="126"/>
      <c r="K24" s="126"/>
      <c r="L24" s="126"/>
      <c r="M24" s="126"/>
      <c r="N24" s="126"/>
      <c r="Q24" s="127"/>
      <c r="R24" s="127"/>
      <c r="S24" s="127"/>
      <c r="T24" s="127"/>
      <c r="U24" s="127"/>
      <c r="V24" s="127"/>
      <c r="W24" s="127"/>
      <c r="X24" s="127"/>
      <c r="Y24" s="127"/>
      <c r="Z24" s="129">
        <v>10</v>
      </c>
      <c r="AA24" s="129"/>
      <c r="AB24" s="126" t="s">
        <v>20</v>
      </c>
      <c r="AC24" s="28"/>
    </row>
    <row r="25" spans="2:29" s="24" customFormat="1" ht="12.75">
      <c r="B25" s="25"/>
      <c r="C25" s="126"/>
      <c r="D25" s="126"/>
      <c r="E25" s="135"/>
      <c r="F25" s="142"/>
      <c r="G25" s="135" t="s">
        <v>261</v>
      </c>
      <c r="H25" s="126"/>
      <c r="I25" s="126"/>
      <c r="J25" s="126"/>
      <c r="K25" s="126"/>
      <c r="L25" s="126"/>
      <c r="M25" s="126"/>
      <c r="N25" s="126"/>
      <c r="Q25" s="126"/>
      <c r="R25" s="126"/>
      <c r="S25" s="126"/>
      <c r="T25" s="126"/>
      <c r="U25" s="126"/>
      <c r="V25" s="126"/>
      <c r="W25" s="126"/>
      <c r="X25" s="126"/>
      <c r="Y25" s="126"/>
      <c r="Z25" s="129">
        <v>10</v>
      </c>
      <c r="AA25" s="129"/>
      <c r="AB25" s="126" t="s">
        <v>20</v>
      </c>
      <c r="AC25" s="25"/>
    </row>
    <row r="26" spans="2:29" s="24" customFormat="1" ht="12.75">
      <c r="B26" s="25"/>
      <c r="C26" s="126"/>
      <c r="D26" s="126"/>
      <c r="E26" s="135"/>
      <c r="F26" s="143"/>
      <c r="G26" s="135" t="s">
        <v>262</v>
      </c>
      <c r="H26" s="126"/>
      <c r="I26" s="126"/>
      <c r="J26" s="126"/>
      <c r="K26" s="126"/>
      <c r="L26" s="126"/>
      <c r="Q26" s="126"/>
      <c r="R26" s="126"/>
      <c r="S26" s="126"/>
      <c r="T26" s="126"/>
      <c r="U26" s="126"/>
      <c r="V26" s="126"/>
      <c r="W26" s="126"/>
      <c r="X26" s="126"/>
      <c r="Y26" s="126"/>
      <c r="Z26" s="129">
        <v>25</v>
      </c>
      <c r="AA26" s="129"/>
      <c r="AB26" s="126" t="s">
        <v>20</v>
      </c>
      <c r="AC26" s="25"/>
    </row>
    <row r="27" spans="2:29" s="24" customFormat="1" ht="12.75">
      <c r="B27" s="25"/>
      <c r="C27" s="126"/>
      <c r="Q27" s="126"/>
      <c r="R27" s="126"/>
      <c r="S27" s="126"/>
      <c r="T27" s="126"/>
      <c r="U27" s="126"/>
      <c r="V27" s="126"/>
      <c r="W27" s="126"/>
      <c r="X27" s="126"/>
      <c r="Y27" s="126"/>
      <c r="AC27" s="25"/>
    </row>
    <row r="28" spans="2:29" s="24" customFormat="1" ht="12.75">
      <c r="B28" s="220" t="s">
        <v>256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</row>
    <row r="29" spans="2:29" s="24" customFormat="1" ht="12.7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8"/>
      <c r="AA29" s="118"/>
      <c r="AB29" s="115"/>
      <c r="AC29" s="115"/>
    </row>
    <row r="30" spans="2:29" s="24" customFormat="1" ht="18">
      <c r="B30" s="117"/>
      <c r="C30" s="112" t="s">
        <v>22</v>
      </c>
      <c r="D30" s="148"/>
      <c r="E30" s="148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14">
        <f>+Z32+Z34</f>
        <v>3</v>
      </c>
      <c r="AA30" s="114"/>
      <c r="AB30" s="113" t="s">
        <v>21</v>
      </c>
      <c r="AC30" s="115"/>
    </row>
    <row r="31" spans="2:29" s="24" customFormat="1" ht="12.75">
      <c r="B31" s="25"/>
      <c r="C31" s="135"/>
      <c r="D31" s="139"/>
      <c r="M31" s="127"/>
      <c r="N31" s="127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9"/>
      <c r="AA31" s="129"/>
      <c r="AB31" s="126"/>
      <c r="AC31" s="25"/>
    </row>
    <row r="32" spans="2:29" s="24" customFormat="1" ht="12.75">
      <c r="B32" s="28"/>
      <c r="C32" s="136"/>
      <c r="D32" s="137"/>
      <c r="E32" s="136" t="s">
        <v>254</v>
      </c>
      <c r="F32" s="13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38">
        <v>1</v>
      </c>
      <c r="AA32" s="138"/>
      <c r="AB32" s="127" t="s">
        <v>21</v>
      </c>
      <c r="AC32" s="28"/>
    </row>
    <row r="33" spans="2:29" s="24" customFormat="1" ht="12.75">
      <c r="B33" s="29"/>
      <c r="C33" s="136"/>
      <c r="D33" s="139"/>
      <c r="E33" s="136"/>
      <c r="F33" s="136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38"/>
      <c r="AA33" s="138"/>
      <c r="AB33" s="127"/>
      <c r="AC33" s="29"/>
    </row>
    <row r="34" spans="2:29" s="24" customFormat="1" ht="12.75">
      <c r="B34" s="28"/>
      <c r="C34" s="136"/>
      <c r="D34" s="142"/>
      <c r="E34" s="136" t="s">
        <v>19</v>
      </c>
      <c r="F34" s="136"/>
      <c r="G34" s="127"/>
      <c r="H34" s="127"/>
      <c r="I34" s="127"/>
      <c r="J34" s="127"/>
      <c r="K34" s="127"/>
      <c r="L34" s="127"/>
      <c r="M34" s="126"/>
      <c r="N34" s="126"/>
      <c r="O34" s="39"/>
      <c r="P34" s="39"/>
      <c r="Q34" s="127"/>
      <c r="R34" s="127"/>
      <c r="S34" s="127"/>
      <c r="T34" s="127"/>
      <c r="U34" s="127"/>
      <c r="V34" s="127"/>
      <c r="W34" s="127"/>
      <c r="X34" s="127"/>
      <c r="Y34" s="127"/>
      <c r="Z34" s="138">
        <f>SUM(Z35:Z36)</f>
        <v>2</v>
      </c>
      <c r="AA34" s="138"/>
      <c r="AB34" s="127" t="s">
        <v>21</v>
      </c>
      <c r="AC34" s="28"/>
    </row>
    <row r="35" spans="2:29" s="24" customFormat="1" ht="12.75">
      <c r="B35" s="29"/>
      <c r="C35" s="136"/>
      <c r="D35" s="126"/>
      <c r="E35" s="135"/>
      <c r="F35" s="142"/>
      <c r="G35" s="135" t="s">
        <v>257</v>
      </c>
      <c r="H35" s="126"/>
      <c r="I35" s="126"/>
      <c r="J35" s="126"/>
      <c r="K35" s="126"/>
      <c r="L35" s="126"/>
      <c r="M35" s="126"/>
      <c r="N35" s="126"/>
      <c r="Q35" s="127"/>
      <c r="R35" s="127"/>
      <c r="S35" s="127"/>
      <c r="T35" s="127"/>
      <c r="U35" s="127"/>
      <c r="V35" s="127"/>
      <c r="W35" s="127"/>
      <c r="X35" s="127"/>
      <c r="Y35" s="127"/>
      <c r="Z35" s="129">
        <v>1</v>
      </c>
      <c r="AA35" s="129"/>
      <c r="AB35" s="126" t="s">
        <v>20</v>
      </c>
      <c r="AC35" s="29"/>
    </row>
    <row r="36" spans="2:29" s="24" customFormat="1" ht="12.75">
      <c r="B36" s="28"/>
      <c r="C36" s="135"/>
      <c r="D36" s="126"/>
      <c r="E36" s="135"/>
      <c r="F36" s="142"/>
      <c r="G36" s="135" t="s">
        <v>258</v>
      </c>
      <c r="H36" s="126"/>
      <c r="I36" s="126"/>
      <c r="J36" s="126"/>
      <c r="K36" s="126"/>
      <c r="L36" s="126"/>
      <c r="M36" s="126"/>
      <c r="N36" s="126"/>
      <c r="O36" s="39"/>
      <c r="P36" s="39"/>
      <c r="Q36" s="127"/>
      <c r="R36" s="127"/>
      <c r="S36" s="127"/>
      <c r="T36" s="127"/>
      <c r="U36" s="127"/>
      <c r="V36" s="127"/>
      <c r="W36" s="127"/>
      <c r="X36" s="127"/>
      <c r="Y36" s="127"/>
      <c r="Z36" s="129">
        <v>1</v>
      </c>
      <c r="AA36" s="129"/>
      <c r="AB36" s="126" t="s">
        <v>20</v>
      </c>
      <c r="AC36" s="28"/>
    </row>
    <row r="37" spans="2:29" s="24" customFormat="1" ht="11.25">
      <c r="B37" s="41"/>
      <c r="C37" s="42"/>
      <c r="D37" s="43"/>
      <c r="E37" s="41"/>
      <c r="F37" s="41"/>
      <c r="G37" s="43"/>
      <c r="H37" s="43"/>
      <c r="I37" s="42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4"/>
      <c r="AB37" s="42"/>
      <c r="AC37" s="41"/>
    </row>
    <row r="38" spans="1:29" ht="12.75">
      <c r="A38" s="35"/>
      <c r="B38" s="13"/>
      <c r="C38" s="14"/>
      <c r="D38" s="12"/>
      <c r="E38" s="14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2"/>
      <c r="AA38" s="12"/>
      <c r="AB38" s="12"/>
      <c r="AC38" s="40" t="s">
        <v>60</v>
      </c>
    </row>
    <row r="39" ht="12.75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0.75" customHeight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</sheetData>
  <sheetProtection/>
  <mergeCells count="6">
    <mergeCell ref="B7:Y7"/>
    <mergeCell ref="B8:Y8"/>
    <mergeCell ref="B9:Y10"/>
    <mergeCell ref="B12:Y12"/>
    <mergeCell ref="B14:AC14"/>
    <mergeCell ref="B28:AC28"/>
  </mergeCells>
  <hyperlinks>
    <hyperlink ref="AC38" location="Indice!A1" display="Volver ..."/>
    <hyperlink ref="B12:Y12" r:id="rId1" display="Normativa Asociada ( DE 440-2007 )"/>
  </hyperlinks>
  <printOptions horizontalCentered="1"/>
  <pageMargins left="0.2362204724409449" right="0.26" top="0.2755905511811024" bottom="0.5118110236220472" header="0.31496062992125984" footer="0.31496062992125984"/>
  <pageSetup orientation="portrait" scale="70" r:id="rId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33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0" customWidth="1"/>
    <col min="26" max="26" width="14.7109375" style="5" customWidth="1"/>
    <col min="27" max="27" width="1.7109375" style="5" customWidth="1"/>
    <col min="28" max="28" width="13.57421875" style="0" bestFit="1" customWidth="1"/>
    <col min="29" max="29" width="30.7109375" style="0" customWidth="1"/>
    <col min="30" max="30" width="2.7109375" style="0" customWidth="1"/>
    <col min="31" max="16384" width="0" style="0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68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8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68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68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68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168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168"/>
      <c r="AA7" s="61"/>
      <c r="AB7" s="59"/>
      <c r="AC7" s="59"/>
      <c r="AD7" s="59"/>
    </row>
    <row r="8" spans="2:27" s="1" customFormat="1" ht="18">
      <c r="B8" s="215" t="s">
        <v>31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169"/>
      <c r="AA8" s="63"/>
    </row>
    <row r="9" spans="2:27" s="1" customFormat="1" ht="12.75" customHeight="1">
      <c r="B9" s="209" t="s">
        <v>211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169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169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169"/>
      <c r="AA11" s="63"/>
    </row>
    <row r="12" spans="2:27" s="1" customFormat="1" ht="12.75">
      <c r="B12" s="222" t="s">
        <v>212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169"/>
      <c r="AA12" s="63"/>
    </row>
    <row r="13" spans="26:27" s="39" customFormat="1" ht="12.75">
      <c r="Z13" s="170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12" customFormat="1" ht="11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13"/>
      <c r="AC15" s="13"/>
    </row>
    <row r="16" spans="2:29" s="2" customFormat="1" ht="18">
      <c r="B16" s="117"/>
      <c r="C16" s="112" t="s">
        <v>22</v>
      </c>
      <c r="D16" s="148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14">
        <f>+Z18+Z20+Z24</f>
        <v>370</v>
      </c>
      <c r="AA16" s="114"/>
      <c r="AB16" s="113" t="s">
        <v>21</v>
      </c>
      <c r="AC16" s="115"/>
    </row>
    <row r="17" spans="2:29" s="12" customFormat="1" ht="12.75">
      <c r="B17" s="115"/>
      <c r="C17" s="117"/>
      <c r="D17" s="116"/>
      <c r="E17" s="117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8"/>
      <c r="AA17" s="118"/>
      <c r="AB17" s="115"/>
      <c r="AC17" s="115"/>
    </row>
    <row r="18" spans="2:29" s="4" customFormat="1" ht="12.75">
      <c r="B18" s="119"/>
      <c r="C18" s="121"/>
      <c r="D18" s="120"/>
      <c r="E18" s="121" t="s">
        <v>11</v>
      </c>
      <c r="F18" s="121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2">
        <v>18</v>
      </c>
      <c r="AA18" s="122"/>
      <c r="AB18" s="119" t="s">
        <v>21</v>
      </c>
      <c r="AC18" s="119"/>
    </row>
    <row r="19" spans="2:29" s="18" customFormat="1" ht="12.75">
      <c r="B19" s="119"/>
      <c r="C19" s="121"/>
      <c r="D19" s="123"/>
      <c r="E19" s="121"/>
      <c r="F19" s="121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2"/>
      <c r="AA19" s="122"/>
      <c r="AB19" s="119"/>
      <c r="AC19" s="119"/>
    </row>
    <row r="20" spans="2:29" s="4" customFormat="1" ht="12.75">
      <c r="B20" s="119"/>
      <c r="C20" s="121"/>
      <c r="D20" s="120"/>
      <c r="E20" s="121" t="s">
        <v>19</v>
      </c>
      <c r="F20" s="121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22">
        <f>+Z21+Z22</f>
        <v>53</v>
      </c>
      <c r="AA20" s="122"/>
      <c r="AB20" s="119" t="s">
        <v>21</v>
      </c>
      <c r="AC20" s="119"/>
    </row>
    <row r="21" spans="2:29" s="18" customFormat="1" ht="12.75">
      <c r="B21" s="119"/>
      <c r="C21" s="117"/>
      <c r="D21" s="116"/>
      <c r="E21" s="115"/>
      <c r="F21" s="124"/>
      <c r="G21" s="115" t="s">
        <v>147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8">
        <v>15</v>
      </c>
      <c r="AA21" s="118"/>
      <c r="AB21" s="115" t="s">
        <v>21</v>
      </c>
      <c r="AC21" s="119"/>
    </row>
    <row r="22" spans="2:29" s="18" customFormat="1" ht="12.75">
      <c r="B22" s="119"/>
      <c r="C22" s="117"/>
      <c r="D22" s="116"/>
      <c r="E22" s="115"/>
      <c r="F22" s="124"/>
      <c r="G22" s="115" t="s">
        <v>155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8">
        <v>38</v>
      </c>
      <c r="AA22" s="118"/>
      <c r="AB22" s="115" t="s">
        <v>21</v>
      </c>
      <c r="AC22" s="119"/>
    </row>
    <row r="23" spans="2:29" s="18" customFormat="1" ht="12.75">
      <c r="B23" s="119"/>
      <c r="C23" s="121"/>
      <c r="D23" s="123"/>
      <c r="E23" s="121"/>
      <c r="F23" s="121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22"/>
      <c r="AA23" s="122"/>
      <c r="AB23" s="119"/>
      <c r="AC23" s="119"/>
    </row>
    <row r="24" spans="2:29" s="4" customFormat="1" ht="12.75">
      <c r="B24" s="119"/>
      <c r="C24" s="121"/>
      <c r="D24" s="120"/>
      <c r="E24" s="121" t="s">
        <v>129</v>
      </c>
      <c r="F24" s="121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2">
        <f>+Z26+Z28</f>
        <v>299</v>
      </c>
      <c r="AA24" s="122"/>
      <c r="AB24" s="119" t="s">
        <v>21</v>
      </c>
      <c r="AC24" s="119"/>
    </row>
    <row r="25" spans="2:29" s="4" customFormat="1" ht="12.75">
      <c r="B25" s="119"/>
      <c r="C25" s="121"/>
      <c r="D25" s="121"/>
      <c r="E25" s="121"/>
      <c r="F25" s="123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22"/>
      <c r="AA25" s="122"/>
      <c r="AB25" s="119"/>
      <c r="AC25" s="119"/>
    </row>
    <row r="26" spans="2:29" s="18" customFormat="1" ht="12.75">
      <c r="B26" s="119"/>
      <c r="C26" s="121"/>
      <c r="D26" s="121"/>
      <c r="E26" s="119"/>
      <c r="F26" s="124"/>
      <c r="G26" s="119" t="s">
        <v>147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2">
        <v>25</v>
      </c>
      <c r="AA26" s="122"/>
      <c r="AB26" s="119" t="s">
        <v>21</v>
      </c>
      <c r="AC26" s="119"/>
    </row>
    <row r="27" spans="2:29" s="18" customFormat="1" ht="12.75">
      <c r="B27" s="119"/>
      <c r="C27" s="121"/>
      <c r="D27" s="121"/>
      <c r="E27" s="121"/>
      <c r="F27" s="123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22"/>
      <c r="AA27" s="122"/>
      <c r="AB27" s="119"/>
      <c r="AC27" s="119"/>
    </row>
    <row r="28" spans="2:29" s="18" customFormat="1" ht="12.75">
      <c r="B28" s="119"/>
      <c r="C28" s="117"/>
      <c r="D28" s="115"/>
      <c r="E28" s="119"/>
      <c r="F28" s="124"/>
      <c r="G28" s="119" t="s">
        <v>155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22">
        <f>+Z29+Z30+Z31</f>
        <v>274</v>
      </c>
      <c r="AA28" s="122"/>
      <c r="AB28" s="119" t="s">
        <v>21</v>
      </c>
      <c r="AC28" s="119"/>
    </row>
    <row r="29" spans="2:29" s="18" customFormat="1" ht="12.75">
      <c r="B29" s="119"/>
      <c r="C29" s="117"/>
      <c r="D29" s="115"/>
      <c r="E29" s="121"/>
      <c r="F29" s="121"/>
      <c r="G29" s="119"/>
      <c r="H29" s="124"/>
      <c r="I29" s="117" t="s">
        <v>33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8">
        <v>70</v>
      </c>
      <c r="AA29" s="118"/>
      <c r="AB29" s="115" t="s">
        <v>20</v>
      </c>
      <c r="AC29" s="119"/>
    </row>
    <row r="30" spans="2:29" s="18" customFormat="1" ht="12.75">
      <c r="B30" s="119"/>
      <c r="C30" s="117"/>
      <c r="D30" s="115"/>
      <c r="E30" s="121"/>
      <c r="F30" s="121"/>
      <c r="G30" s="119"/>
      <c r="H30" s="124"/>
      <c r="I30" s="117" t="s">
        <v>32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8">
        <v>57</v>
      </c>
      <c r="AA30" s="118"/>
      <c r="AB30" s="115" t="s">
        <v>20</v>
      </c>
      <c r="AC30" s="119"/>
    </row>
    <row r="31" spans="2:29" s="18" customFormat="1" ht="12.75">
      <c r="B31" s="119"/>
      <c r="C31" s="117"/>
      <c r="D31" s="115"/>
      <c r="E31" s="121"/>
      <c r="F31" s="121"/>
      <c r="G31" s="115"/>
      <c r="H31" s="153"/>
      <c r="I31" s="117" t="s">
        <v>34</v>
      </c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8">
        <v>147</v>
      </c>
      <c r="AA31" s="118"/>
      <c r="AB31" s="115" t="s">
        <v>20</v>
      </c>
      <c r="AC31" s="119"/>
    </row>
    <row r="32" spans="2:29" s="18" customFormat="1" ht="11.25">
      <c r="B32" s="41"/>
      <c r="C32" s="42"/>
      <c r="D32" s="43"/>
      <c r="E32" s="41"/>
      <c r="F32" s="41"/>
      <c r="G32" s="43"/>
      <c r="H32" s="43"/>
      <c r="I32" s="42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4"/>
      <c r="AA32" s="44"/>
      <c r="AB32" s="42"/>
      <c r="AC32" s="41"/>
    </row>
    <row r="33" spans="2:29" s="12" customFormat="1" ht="12.75">
      <c r="B33" s="13"/>
      <c r="C33" s="14"/>
      <c r="E33" s="14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AC33" s="40" t="s">
        <v>60</v>
      </c>
    </row>
    <row r="34" ht="12.75"/>
  </sheetData>
  <sheetProtection/>
  <mergeCells count="5">
    <mergeCell ref="B7:Y7"/>
    <mergeCell ref="B8:Y8"/>
    <mergeCell ref="B9:Y10"/>
    <mergeCell ref="B12:Y12"/>
    <mergeCell ref="B14:AC14"/>
  </mergeCells>
  <hyperlinks>
    <hyperlink ref="AC33" location="Indice!A1" display="Volver ..."/>
    <hyperlink ref="B12:Y12" r:id="rId1" display="Normativa Asociada ( DE 1526-2006 )"/>
  </hyperlinks>
  <printOptions horizontalCentered="1"/>
  <pageMargins left="0.17" right="0.2" top="0.17" bottom="0.17" header="0" footer="0"/>
  <pageSetup horizontalDpi="600" verticalDpi="6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9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1" customWidth="1"/>
    <col min="26" max="26" width="14.7109375" style="62" customWidth="1"/>
    <col min="27" max="27" width="1.7109375" style="62" customWidth="1"/>
    <col min="28" max="28" width="13.57421875" style="1" bestFit="1" customWidth="1"/>
    <col min="29" max="29" width="30.7109375" style="1" customWidth="1"/>
    <col min="30" max="30" width="2.7109375" style="1" customWidth="1"/>
    <col min="31" max="16384" width="2.7109375" style="1" hidden="1" customWidth="1"/>
  </cols>
  <sheetData>
    <row r="1" spans="1:30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ht="18">
      <c r="B8" s="215" t="s">
        <v>2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AA8" s="63"/>
    </row>
    <row r="9" spans="2:27" ht="12.75" customHeight="1">
      <c r="B9" s="209" t="s">
        <v>130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AA9" s="63"/>
    </row>
    <row r="10" spans="2:27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AA10" s="63"/>
    </row>
    <row r="11" spans="2:27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AA11" s="63"/>
    </row>
    <row r="12" spans="2:27" ht="12.75">
      <c r="B12" s="212" t="s">
        <v>265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AA12" s="63"/>
    </row>
    <row r="13" spans="2:24" ht="12.75" customHeight="1">
      <c r="B13" s="64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2:29" ht="12.75">
      <c r="B14" s="213" t="s">
        <v>24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</row>
    <row r="15" spans="2:29" ht="12.75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01"/>
      <c r="AA15" s="101"/>
      <c r="AB15" s="96"/>
      <c r="AC15" s="96"/>
    </row>
    <row r="16" spans="2:29" s="4" customFormat="1" ht="18">
      <c r="B16" s="92" t="s">
        <v>22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3">
        <f>+Z18+Z20</f>
        <v>1270000</v>
      </c>
      <c r="AA16" s="93"/>
      <c r="AB16" s="92" t="s">
        <v>21</v>
      </c>
      <c r="AC16" s="95"/>
    </row>
    <row r="17" spans="2:29" ht="12.75">
      <c r="B17" s="96"/>
      <c r="C17" s="97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101"/>
      <c r="AA17" s="101"/>
      <c r="AB17" s="96"/>
      <c r="AC17" s="96"/>
    </row>
    <row r="18" spans="2:29" s="4" customFormat="1" ht="12.75">
      <c r="B18" s="95"/>
      <c r="C18" s="99"/>
      <c r="D18" s="95" t="s">
        <v>11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8">
        <v>38100</v>
      </c>
      <c r="AA18" s="98"/>
      <c r="AB18" s="95" t="s">
        <v>21</v>
      </c>
      <c r="AC18" s="95"/>
    </row>
    <row r="19" spans="2:29" s="4" customFormat="1" ht="12.75">
      <c r="B19" s="95"/>
      <c r="C19" s="109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8"/>
      <c r="AA19" s="98"/>
      <c r="AB19" s="95"/>
      <c r="AC19" s="95"/>
    </row>
    <row r="20" spans="2:29" s="4" customFormat="1" ht="12.75">
      <c r="B20" s="95"/>
      <c r="C20" s="99"/>
      <c r="D20" s="95" t="s">
        <v>129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8">
        <f>+Z22+Z31</f>
        <v>1231900</v>
      </c>
      <c r="AA20" s="98"/>
      <c r="AB20" s="95" t="s">
        <v>21</v>
      </c>
      <c r="AC20" s="95"/>
    </row>
    <row r="21" spans="2:29" s="4" customFormat="1" ht="12.75">
      <c r="B21" s="95"/>
      <c r="C21" s="95"/>
      <c r="D21" s="95"/>
      <c r="E21" s="109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8"/>
      <c r="AA21" s="98"/>
      <c r="AB21" s="95"/>
      <c r="AC21" s="95"/>
    </row>
    <row r="22" spans="2:29" s="4" customFormat="1" ht="12.75">
      <c r="B22" s="95"/>
      <c r="C22" s="95"/>
      <c r="D22" s="95"/>
      <c r="E22" s="99"/>
      <c r="F22" s="95" t="s">
        <v>18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8">
        <f>+Z23+Z27</f>
        <v>1097986</v>
      </c>
      <c r="AA22" s="98"/>
      <c r="AB22" s="95" t="s">
        <v>21</v>
      </c>
      <c r="AC22" s="95"/>
    </row>
    <row r="23" spans="2:29" s="4" customFormat="1" ht="12.75">
      <c r="B23" s="95"/>
      <c r="C23" s="95"/>
      <c r="D23" s="95"/>
      <c r="E23" s="109"/>
      <c r="F23" s="95"/>
      <c r="G23" s="99"/>
      <c r="H23" s="95" t="s">
        <v>25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8">
        <f>+Z24+Z25</f>
        <v>3000</v>
      </c>
      <c r="AA23" s="98"/>
      <c r="AB23" s="95" t="s">
        <v>21</v>
      </c>
      <c r="AC23" s="95"/>
    </row>
    <row r="24" spans="2:29" ht="12.75">
      <c r="B24" s="96"/>
      <c r="C24" s="96"/>
      <c r="D24" s="96"/>
      <c r="E24" s="97"/>
      <c r="F24" s="96"/>
      <c r="G24" s="97"/>
      <c r="H24" s="96"/>
      <c r="I24" s="100"/>
      <c r="J24" s="96" t="s">
        <v>92</v>
      </c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101">
        <v>1890</v>
      </c>
      <c r="AA24" s="101"/>
      <c r="AB24" s="96" t="s">
        <v>20</v>
      </c>
      <c r="AC24" s="96"/>
    </row>
    <row r="25" spans="2:29" ht="12.75">
      <c r="B25" s="96"/>
      <c r="C25" s="96"/>
      <c r="D25" s="96"/>
      <c r="E25" s="97"/>
      <c r="F25" s="96"/>
      <c r="G25" s="97"/>
      <c r="H25" s="96"/>
      <c r="I25" s="104"/>
      <c r="J25" s="96" t="s">
        <v>89</v>
      </c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101">
        <v>1110</v>
      </c>
      <c r="AA25" s="101"/>
      <c r="AB25" s="96" t="s">
        <v>20</v>
      </c>
      <c r="AC25" s="96"/>
    </row>
    <row r="26" spans="2:29" ht="12.75">
      <c r="B26" s="96"/>
      <c r="C26" s="96"/>
      <c r="D26" s="96"/>
      <c r="E26" s="97"/>
      <c r="F26" s="96"/>
      <c r="G26" s="97"/>
      <c r="H26" s="96"/>
      <c r="I26" s="103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101"/>
      <c r="AA26" s="101"/>
      <c r="AB26" s="96"/>
      <c r="AC26" s="96"/>
    </row>
    <row r="27" spans="2:29" s="4" customFormat="1" ht="12.75">
      <c r="B27" s="95"/>
      <c r="C27" s="95"/>
      <c r="D27" s="95"/>
      <c r="E27" s="109"/>
      <c r="F27" s="95"/>
      <c r="G27" s="99"/>
      <c r="H27" s="95" t="s">
        <v>16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8">
        <f>+Z28+Z29</f>
        <v>1094986</v>
      </c>
      <c r="AA27" s="98"/>
      <c r="AB27" s="95" t="s">
        <v>21</v>
      </c>
      <c r="AC27" s="95"/>
    </row>
    <row r="28" spans="2:29" ht="12.75">
      <c r="B28" s="96"/>
      <c r="C28" s="96"/>
      <c r="D28" s="96"/>
      <c r="E28" s="97"/>
      <c r="F28" s="96"/>
      <c r="G28" s="96"/>
      <c r="H28" s="96"/>
      <c r="I28" s="100"/>
      <c r="J28" s="96" t="s">
        <v>92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101">
        <v>689841</v>
      </c>
      <c r="AA28" s="101"/>
      <c r="AB28" s="96" t="s">
        <v>20</v>
      </c>
      <c r="AC28" s="96"/>
    </row>
    <row r="29" spans="2:29" ht="12.75">
      <c r="B29" s="96"/>
      <c r="C29" s="96"/>
      <c r="D29" s="96"/>
      <c r="E29" s="97"/>
      <c r="F29" s="96"/>
      <c r="G29" s="96"/>
      <c r="H29" s="96"/>
      <c r="I29" s="104"/>
      <c r="J29" s="96" t="s">
        <v>89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101">
        <v>405145</v>
      </c>
      <c r="AA29" s="101"/>
      <c r="AB29" s="96" t="s">
        <v>20</v>
      </c>
      <c r="AC29" s="96"/>
    </row>
    <row r="30" spans="2:29" ht="12.75">
      <c r="B30" s="96"/>
      <c r="C30" s="96"/>
      <c r="D30" s="96"/>
      <c r="E30" s="97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101"/>
      <c r="AA30" s="101"/>
      <c r="AB30" s="96"/>
      <c r="AC30" s="96"/>
    </row>
    <row r="31" spans="2:29" s="4" customFormat="1" ht="12.75">
      <c r="B31" s="95"/>
      <c r="C31" s="95"/>
      <c r="D31" s="95"/>
      <c r="E31" s="99"/>
      <c r="F31" s="95" t="s">
        <v>17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8">
        <f>+Z32+Z42</f>
        <v>133914</v>
      </c>
      <c r="AA31" s="98"/>
      <c r="AB31" s="95" t="s">
        <v>21</v>
      </c>
      <c r="AC31" s="95"/>
    </row>
    <row r="32" spans="2:29" s="4" customFormat="1" ht="12.75">
      <c r="B32" s="95"/>
      <c r="C32" s="95"/>
      <c r="D32" s="95"/>
      <c r="E32" s="95"/>
      <c r="F32" s="95"/>
      <c r="G32" s="99"/>
      <c r="H32" s="95" t="s">
        <v>16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8">
        <f>+Z33+Z35+Z38</f>
        <v>126914</v>
      </c>
      <c r="AA32" s="98"/>
      <c r="AB32" s="95" t="s">
        <v>21</v>
      </c>
      <c r="AC32" s="95"/>
    </row>
    <row r="33" spans="2:29" s="4" customFormat="1" ht="12.75">
      <c r="B33" s="95"/>
      <c r="C33" s="95"/>
      <c r="D33" s="95"/>
      <c r="E33" s="95"/>
      <c r="F33" s="95"/>
      <c r="G33" s="109"/>
      <c r="H33" s="95"/>
      <c r="I33" s="99"/>
      <c r="J33" s="95" t="s">
        <v>19</v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8">
        <v>1000</v>
      </c>
      <c r="AA33" s="98"/>
      <c r="AB33" s="95" t="s">
        <v>21</v>
      </c>
      <c r="AC33" s="95"/>
    </row>
    <row r="34" spans="2:29" ht="12.75">
      <c r="B34" s="96"/>
      <c r="C34" s="96"/>
      <c r="D34" s="96"/>
      <c r="E34" s="96"/>
      <c r="F34" s="96"/>
      <c r="G34" s="97"/>
      <c r="H34" s="96"/>
      <c r="I34" s="97"/>
      <c r="J34" s="96" t="s">
        <v>50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101"/>
      <c r="AA34" s="101"/>
      <c r="AB34" s="96"/>
      <c r="AC34" s="96"/>
    </row>
    <row r="35" spans="2:29" s="4" customFormat="1" ht="12.75">
      <c r="B35" s="95"/>
      <c r="C35" s="95"/>
      <c r="D35" s="95"/>
      <c r="E35" s="95"/>
      <c r="F35" s="95"/>
      <c r="G35" s="109"/>
      <c r="H35" s="95"/>
      <c r="I35" s="99"/>
      <c r="J35" s="95" t="s">
        <v>51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8">
        <f>+Z36+Z37</f>
        <v>96954</v>
      </c>
      <c r="AA35" s="98"/>
      <c r="AB35" s="95" t="s">
        <v>21</v>
      </c>
      <c r="AC35" s="95"/>
    </row>
    <row r="36" spans="2:29" ht="12.75">
      <c r="B36" s="96"/>
      <c r="C36" s="96"/>
      <c r="D36" s="96"/>
      <c r="E36" s="96"/>
      <c r="F36" s="96"/>
      <c r="G36" s="97"/>
      <c r="H36" s="96"/>
      <c r="I36" s="97"/>
      <c r="J36" s="96"/>
      <c r="K36" s="100"/>
      <c r="L36" s="96" t="s">
        <v>92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101">
        <v>77563</v>
      </c>
      <c r="AA36" s="101"/>
      <c r="AB36" s="96" t="s">
        <v>20</v>
      </c>
      <c r="AC36" s="96"/>
    </row>
    <row r="37" spans="2:29" ht="12.75">
      <c r="B37" s="96"/>
      <c r="C37" s="96"/>
      <c r="D37" s="96"/>
      <c r="E37" s="96"/>
      <c r="F37" s="96"/>
      <c r="G37" s="97"/>
      <c r="H37" s="96"/>
      <c r="I37" s="97"/>
      <c r="J37" s="96"/>
      <c r="K37" s="104"/>
      <c r="L37" s="96" t="s">
        <v>89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101">
        <v>19391</v>
      </c>
      <c r="AA37" s="101"/>
      <c r="AB37" s="96" t="s">
        <v>20</v>
      </c>
      <c r="AC37" s="96"/>
    </row>
    <row r="38" spans="2:29" s="4" customFormat="1" ht="12.75">
      <c r="B38" s="95"/>
      <c r="C38" s="95"/>
      <c r="D38" s="95"/>
      <c r="E38" s="95"/>
      <c r="F38" s="95"/>
      <c r="G38" s="109"/>
      <c r="H38" s="95"/>
      <c r="I38" s="99"/>
      <c r="J38" s="95" t="s">
        <v>41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8">
        <f>+Z39+Z40</f>
        <v>28960</v>
      </c>
      <c r="AA38" s="98"/>
      <c r="AB38" s="95" t="s">
        <v>21</v>
      </c>
      <c r="AC38" s="95"/>
    </row>
    <row r="39" spans="2:29" ht="12.75">
      <c r="B39" s="96"/>
      <c r="C39" s="96"/>
      <c r="D39" s="96"/>
      <c r="E39" s="96"/>
      <c r="F39" s="96"/>
      <c r="G39" s="97"/>
      <c r="H39" s="96"/>
      <c r="I39" s="96"/>
      <c r="J39" s="96"/>
      <c r="K39" s="100"/>
      <c r="L39" s="96" t="s">
        <v>92</v>
      </c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101">
        <v>23168</v>
      </c>
      <c r="AA39" s="101"/>
      <c r="AB39" s="96" t="s">
        <v>20</v>
      </c>
      <c r="AC39" s="96"/>
    </row>
    <row r="40" spans="2:29" ht="12.75">
      <c r="B40" s="96"/>
      <c r="C40" s="96"/>
      <c r="D40" s="96"/>
      <c r="E40" s="96"/>
      <c r="F40" s="96"/>
      <c r="G40" s="97"/>
      <c r="H40" s="96"/>
      <c r="I40" s="96"/>
      <c r="J40" s="96"/>
      <c r="K40" s="104"/>
      <c r="L40" s="96" t="s">
        <v>89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101">
        <v>5792</v>
      </c>
      <c r="AA40" s="101"/>
      <c r="AB40" s="96" t="s">
        <v>20</v>
      </c>
      <c r="AC40" s="96"/>
    </row>
    <row r="41" spans="2:29" ht="12.75">
      <c r="B41" s="96"/>
      <c r="C41" s="96"/>
      <c r="D41" s="96"/>
      <c r="E41" s="96"/>
      <c r="F41" s="96"/>
      <c r="G41" s="97"/>
      <c r="H41" s="96"/>
      <c r="I41" s="96"/>
      <c r="J41" s="96"/>
      <c r="K41" s="103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101"/>
      <c r="AA41" s="101"/>
      <c r="AB41" s="96"/>
      <c r="AC41" s="96"/>
    </row>
    <row r="42" spans="2:29" ht="12.75">
      <c r="B42" s="96"/>
      <c r="C42" s="96"/>
      <c r="D42" s="96"/>
      <c r="E42" s="96"/>
      <c r="F42" s="96"/>
      <c r="G42" s="100"/>
      <c r="H42" s="95" t="s">
        <v>25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8">
        <f>+Z43+Z45+Z48</f>
        <v>7000</v>
      </c>
      <c r="AA42" s="98"/>
      <c r="AB42" s="95" t="s">
        <v>21</v>
      </c>
      <c r="AC42" s="96"/>
    </row>
    <row r="43" spans="2:29" ht="12.75">
      <c r="B43" s="96"/>
      <c r="C43" s="96"/>
      <c r="D43" s="96"/>
      <c r="E43" s="96"/>
      <c r="F43" s="96"/>
      <c r="G43" s="96"/>
      <c r="H43" s="95"/>
      <c r="I43" s="99"/>
      <c r="J43" s="95" t="s">
        <v>19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8">
        <v>1000</v>
      </c>
      <c r="AA43" s="98"/>
      <c r="AB43" s="95" t="s">
        <v>21</v>
      </c>
      <c r="AC43" s="96"/>
    </row>
    <row r="44" spans="2:29" ht="12.75">
      <c r="B44" s="96"/>
      <c r="C44" s="96"/>
      <c r="D44" s="96"/>
      <c r="E44" s="96"/>
      <c r="F44" s="96"/>
      <c r="G44" s="96"/>
      <c r="H44" s="96"/>
      <c r="I44" s="97"/>
      <c r="J44" s="96" t="s">
        <v>52</v>
      </c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101"/>
      <c r="AA44" s="101"/>
      <c r="AB44" s="96"/>
      <c r="AC44" s="96"/>
    </row>
    <row r="45" spans="2:29" ht="12.75">
      <c r="B45" s="96"/>
      <c r="C45" s="96"/>
      <c r="D45" s="96"/>
      <c r="E45" s="96"/>
      <c r="F45" s="96"/>
      <c r="G45" s="96"/>
      <c r="H45" s="95"/>
      <c r="I45" s="99"/>
      <c r="J45" s="95" t="s">
        <v>51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8">
        <f>+Z46+Z47</f>
        <v>1260</v>
      </c>
      <c r="AA45" s="98"/>
      <c r="AB45" s="95" t="s">
        <v>21</v>
      </c>
      <c r="AC45" s="96"/>
    </row>
    <row r="46" spans="2:29" ht="12.75">
      <c r="B46" s="96"/>
      <c r="C46" s="96"/>
      <c r="D46" s="96"/>
      <c r="E46" s="96"/>
      <c r="F46" s="96"/>
      <c r="G46" s="96"/>
      <c r="H46" s="96"/>
      <c r="I46" s="97"/>
      <c r="J46" s="96"/>
      <c r="K46" s="100"/>
      <c r="L46" s="96" t="s">
        <v>92</v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101">
        <v>794</v>
      </c>
      <c r="AA46" s="101"/>
      <c r="AB46" s="96" t="s">
        <v>20</v>
      </c>
      <c r="AC46" s="96"/>
    </row>
    <row r="47" spans="2:29" ht="12.75">
      <c r="B47" s="96"/>
      <c r="C47" s="96"/>
      <c r="D47" s="96"/>
      <c r="E47" s="96"/>
      <c r="F47" s="96"/>
      <c r="G47" s="96"/>
      <c r="H47" s="96"/>
      <c r="I47" s="97"/>
      <c r="J47" s="96"/>
      <c r="K47" s="104"/>
      <c r="L47" s="96" t="s">
        <v>89</v>
      </c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101">
        <v>466</v>
      </c>
      <c r="AA47" s="101"/>
      <c r="AB47" s="96" t="s">
        <v>20</v>
      </c>
      <c r="AC47" s="96"/>
    </row>
    <row r="48" spans="2:29" ht="12.75">
      <c r="B48" s="96"/>
      <c r="C48" s="96"/>
      <c r="D48" s="96"/>
      <c r="E48" s="96"/>
      <c r="F48" s="96"/>
      <c r="G48" s="96"/>
      <c r="H48" s="95"/>
      <c r="I48" s="99"/>
      <c r="J48" s="95" t="s">
        <v>41</v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8">
        <f>+Z49+Z50</f>
        <v>4740</v>
      </c>
      <c r="AA48" s="98"/>
      <c r="AB48" s="95" t="s">
        <v>21</v>
      </c>
      <c r="AC48" s="96"/>
    </row>
    <row r="49" spans="2:29" ht="12.75">
      <c r="B49" s="96"/>
      <c r="C49" s="96"/>
      <c r="D49" s="96"/>
      <c r="E49" s="96"/>
      <c r="F49" s="96"/>
      <c r="G49" s="96"/>
      <c r="H49" s="96"/>
      <c r="I49" s="96"/>
      <c r="J49" s="96"/>
      <c r="K49" s="100"/>
      <c r="L49" s="96" t="s">
        <v>92</v>
      </c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101">
        <v>2986</v>
      </c>
      <c r="AA49" s="101"/>
      <c r="AB49" s="96" t="s">
        <v>20</v>
      </c>
      <c r="AC49" s="96"/>
    </row>
    <row r="50" spans="2:29" ht="12.75">
      <c r="B50" s="96"/>
      <c r="C50" s="96"/>
      <c r="D50" s="96"/>
      <c r="E50" s="96"/>
      <c r="F50" s="96"/>
      <c r="G50" s="96"/>
      <c r="H50" s="96"/>
      <c r="I50" s="96"/>
      <c r="J50" s="96"/>
      <c r="K50" s="104"/>
      <c r="L50" s="96" t="s">
        <v>89</v>
      </c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101">
        <v>1754</v>
      </c>
      <c r="AA50" s="101"/>
      <c r="AB50" s="96" t="s">
        <v>20</v>
      </c>
      <c r="AC50" s="96"/>
    </row>
    <row r="51" spans="2:29" ht="12.7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101"/>
      <c r="AA51" s="101"/>
      <c r="AB51" s="96"/>
      <c r="AC51" s="96"/>
    </row>
    <row r="52" spans="2:29" ht="12.75">
      <c r="B52" s="213" t="s">
        <v>26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</row>
    <row r="53" spans="2:29" ht="12.7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101"/>
      <c r="AA53" s="101"/>
      <c r="AB53" s="96"/>
      <c r="AC53" s="96"/>
    </row>
    <row r="54" spans="2:29" ht="18">
      <c r="B54" s="95"/>
      <c r="C54" s="92" t="s">
        <v>16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110"/>
      <c r="U54" s="110"/>
      <c r="V54" s="92"/>
      <c r="W54" s="92"/>
      <c r="X54" s="110"/>
      <c r="Y54" s="92"/>
      <c r="Z54" s="93">
        <f>+Z56+Z58</f>
        <v>106000</v>
      </c>
      <c r="AA54" s="93"/>
      <c r="AB54" s="92" t="s">
        <v>21</v>
      </c>
      <c r="AC54" s="95"/>
    </row>
    <row r="55" spans="2:29" ht="12.75" customHeight="1">
      <c r="B55" s="95"/>
      <c r="C55" s="96"/>
      <c r="D55" s="97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6"/>
      <c r="U55" s="96"/>
      <c r="V55" s="95"/>
      <c r="W55" s="95"/>
      <c r="X55" s="96"/>
      <c r="Y55" s="95"/>
      <c r="Z55" s="98"/>
      <c r="AA55" s="98"/>
      <c r="AB55" s="95"/>
      <c r="AC55" s="95"/>
    </row>
    <row r="56" spans="2:29" ht="12.75">
      <c r="B56" s="95"/>
      <c r="C56" s="95"/>
      <c r="D56" s="100"/>
      <c r="E56" s="95" t="s">
        <v>11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6"/>
      <c r="U56" s="96"/>
      <c r="V56" s="95"/>
      <c r="W56" s="95"/>
      <c r="X56" s="96"/>
      <c r="Y56" s="95"/>
      <c r="Z56" s="98">
        <v>3180</v>
      </c>
      <c r="AA56" s="98"/>
      <c r="AB56" s="95" t="s">
        <v>21</v>
      </c>
      <c r="AC56" s="95"/>
    </row>
    <row r="57" spans="2:29" ht="12.75">
      <c r="B57" s="95"/>
      <c r="C57" s="95"/>
      <c r="D57" s="97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6"/>
      <c r="U57" s="96"/>
      <c r="V57" s="95"/>
      <c r="W57" s="95"/>
      <c r="X57" s="96"/>
      <c r="Y57" s="95"/>
      <c r="Z57" s="98"/>
      <c r="AA57" s="98"/>
      <c r="AB57" s="95"/>
      <c r="AC57" s="95"/>
    </row>
    <row r="58" spans="2:29" ht="12.75">
      <c r="B58" s="95"/>
      <c r="C58" s="95"/>
      <c r="D58" s="99"/>
      <c r="E58" s="95" t="s">
        <v>129</v>
      </c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96"/>
      <c r="V58" s="95"/>
      <c r="W58" s="95"/>
      <c r="X58" s="96"/>
      <c r="Y58" s="95"/>
      <c r="Z58" s="98">
        <f>+Z60+Z66</f>
        <v>102820</v>
      </c>
      <c r="AA58" s="98"/>
      <c r="AB58" s="95" t="s">
        <v>21</v>
      </c>
      <c r="AC58" s="95"/>
    </row>
    <row r="59" spans="2:29" ht="12.75">
      <c r="B59" s="95"/>
      <c r="C59" s="95"/>
      <c r="D59" s="96"/>
      <c r="E59" s="96"/>
      <c r="F59" s="97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96"/>
      <c r="V59" s="95"/>
      <c r="W59" s="95"/>
      <c r="X59" s="96"/>
      <c r="Y59" s="95"/>
      <c r="Z59" s="98"/>
      <c r="AA59" s="98"/>
      <c r="AB59" s="95"/>
      <c r="AC59" s="95"/>
    </row>
    <row r="60" spans="2:29" ht="12.75">
      <c r="B60" s="95"/>
      <c r="C60" s="96"/>
      <c r="D60" s="96"/>
      <c r="E60" s="96"/>
      <c r="F60" s="100"/>
      <c r="G60" s="95" t="s">
        <v>18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96"/>
      <c r="V60" s="95"/>
      <c r="W60" s="95"/>
      <c r="X60" s="96"/>
      <c r="Y60" s="95"/>
      <c r="Z60" s="98">
        <f>+Z61+Z62</f>
        <v>51410</v>
      </c>
      <c r="AA60" s="98"/>
      <c r="AB60" s="95" t="s">
        <v>21</v>
      </c>
      <c r="AC60" s="95"/>
    </row>
    <row r="61" spans="2:29" ht="12.75">
      <c r="B61" s="95"/>
      <c r="C61" s="96"/>
      <c r="D61" s="96"/>
      <c r="E61" s="96"/>
      <c r="F61" s="97"/>
      <c r="G61" s="95"/>
      <c r="H61" s="99"/>
      <c r="I61" s="95" t="s">
        <v>19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6"/>
      <c r="U61" s="96"/>
      <c r="V61" s="95"/>
      <c r="W61" s="95"/>
      <c r="X61" s="96"/>
      <c r="Y61" s="95"/>
      <c r="Z61" s="98">
        <v>1000</v>
      </c>
      <c r="AA61" s="98"/>
      <c r="AB61" s="95" t="s">
        <v>21</v>
      </c>
      <c r="AC61" s="95"/>
    </row>
    <row r="62" spans="2:29" ht="12.75">
      <c r="B62" s="95"/>
      <c r="C62" s="96"/>
      <c r="D62" s="96"/>
      <c r="E62" s="96"/>
      <c r="F62" s="97"/>
      <c r="G62" s="95"/>
      <c r="H62" s="99"/>
      <c r="I62" s="95" t="s">
        <v>55</v>
      </c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6"/>
      <c r="U62" s="96"/>
      <c r="V62" s="95"/>
      <c r="W62" s="95"/>
      <c r="X62" s="96"/>
      <c r="Y62" s="95"/>
      <c r="Z62" s="98">
        <f>+Z63+Z64</f>
        <v>50410</v>
      </c>
      <c r="AA62" s="98"/>
      <c r="AB62" s="95" t="s">
        <v>21</v>
      </c>
      <c r="AC62" s="95"/>
    </row>
    <row r="63" spans="2:29" ht="12.75">
      <c r="B63" s="95"/>
      <c r="C63" s="96"/>
      <c r="D63" s="96"/>
      <c r="E63" s="96"/>
      <c r="F63" s="97"/>
      <c r="G63" s="103"/>
      <c r="H63" s="103"/>
      <c r="I63" s="96"/>
      <c r="J63" s="100"/>
      <c r="K63" s="96" t="s">
        <v>93</v>
      </c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101">
        <v>47890</v>
      </c>
      <c r="AA63" s="101"/>
      <c r="AB63" s="96" t="s">
        <v>20</v>
      </c>
      <c r="AC63" s="95"/>
    </row>
    <row r="64" spans="2:29" ht="12.75">
      <c r="B64" s="95"/>
      <c r="C64" s="96"/>
      <c r="D64" s="96"/>
      <c r="E64" s="96"/>
      <c r="F64" s="97"/>
      <c r="G64" s="103"/>
      <c r="H64" s="103"/>
      <c r="I64" s="96"/>
      <c r="J64" s="104"/>
      <c r="K64" s="96" t="s">
        <v>94</v>
      </c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101">
        <v>2520</v>
      </c>
      <c r="AA64" s="101"/>
      <c r="AB64" s="96" t="s">
        <v>20</v>
      </c>
      <c r="AC64" s="95"/>
    </row>
    <row r="65" spans="2:29" ht="12.75">
      <c r="B65" s="95"/>
      <c r="C65" s="96"/>
      <c r="D65" s="96"/>
      <c r="E65" s="96"/>
      <c r="F65" s="97"/>
      <c r="G65" s="96"/>
      <c r="H65" s="103"/>
      <c r="I65" s="96"/>
      <c r="J65" s="103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101"/>
      <c r="AA65" s="101"/>
      <c r="AB65" s="96"/>
      <c r="AC65" s="95"/>
    </row>
    <row r="66" spans="2:29" ht="12.75">
      <c r="B66" s="95"/>
      <c r="C66" s="96"/>
      <c r="D66" s="96"/>
      <c r="E66" s="96"/>
      <c r="F66" s="100"/>
      <c r="G66" s="95" t="s">
        <v>17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6"/>
      <c r="U66" s="96"/>
      <c r="V66" s="95"/>
      <c r="W66" s="95"/>
      <c r="X66" s="96"/>
      <c r="Y66" s="95"/>
      <c r="Z66" s="98">
        <f>+Z67+Z68+Z71</f>
        <v>51410</v>
      </c>
      <c r="AA66" s="98"/>
      <c r="AB66" s="95" t="s">
        <v>21</v>
      </c>
      <c r="AC66" s="95"/>
    </row>
    <row r="67" spans="2:29" ht="12.75">
      <c r="B67" s="95"/>
      <c r="C67" s="96"/>
      <c r="D67" s="96"/>
      <c r="E67" s="96"/>
      <c r="F67" s="96"/>
      <c r="G67" s="95"/>
      <c r="H67" s="99"/>
      <c r="I67" s="95" t="s">
        <v>19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6"/>
      <c r="U67" s="96"/>
      <c r="V67" s="95"/>
      <c r="W67" s="95"/>
      <c r="X67" s="96"/>
      <c r="Y67" s="95"/>
      <c r="Z67" s="98">
        <v>500</v>
      </c>
      <c r="AA67" s="98"/>
      <c r="AB67" s="95" t="s">
        <v>21</v>
      </c>
      <c r="AC67" s="95"/>
    </row>
    <row r="68" spans="2:29" ht="12.75">
      <c r="B68" s="95"/>
      <c r="C68" s="96"/>
      <c r="D68" s="96"/>
      <c r="E68" s="96"/>
      <c r="F68" s="96"/>
      <c r="G68" s="95"/>
      <c r="H68" s="99"/>
      <c r="I68" s="95" t="s">
        <v>56</v>
      </c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6"/>
      <c r="U68" s="96"/>
      <c r="V68" s="95"/>
      <c r="W68" s="95"/>
      <c r="X68" s="96"/>
      <c r="Y68" s="95"/>
      <c r="Z68" s="98">
        <f>+Z69+Z70</f>
        <v>35637</v>
      </c>
      <c r="AA68" s="98"/>
      <c r="AB68" s="95" t="s">
        <v>21</v>
      </c>
      <c r="AC68" s="95"/>
    </row>
    <row r="69" spans="2:29" ht="12.75">
      <c r="B69" s="96"/>
      <c r="C69" s="96"/>
      <c r="D69" s="96"/>
      <c r="E69" s="96"/>
      <c r="F69" s="96"/>
      <c r="G69" s="96"/>
      <c r="H69" s="97"/>
      <c r="I69" s="96"/>
      <c r="J69" s="100"/>
      <c r="K69" s="96" t="s">
        <v>93</v>
      </c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101">
        <v>33855</v>
      </c>
      <c r="AA69" s="101"/>
      <c r="AB69" s="96" t="s">
        <v>20</v>
      </c>
      <c r="AC69" s="96"/>
    </row>
    <row r="70" spans="2:29" ht="12.75">
      <c r="B70" s="96"/>
      <c r="C70" s="96"/>
      <c r="D70" s="96"/>
      <c r="E70" s="96"/>
      <c r="F70" s="96"/>
      <c r="G70" s="96"/>
      <c r="H70" s="97"/>
      <c r="I70" s="96"/>
      <c r="J70" s="104"/>
      <c r="K70" s="96" t="s">
        <v>94</v>
      </c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101">
        <v>1782</v>
      </c>
      <c r="AA70" s="101"/>
      <c r="AB70" s="96" t="s">
        <v>20</v>
      </c>
      <c r="AC70" s="96"/>
    </row>
    <row r="71" spans="2:29" ht="12.75">
      <c r="B71" s="95"/>
      <c r="C71" s="96"/>
      <c r="D71" s="96"/>
      <c r="E71" s="96"/>
      <c r="F71" s="96"/>
      <c r="G71" s="95"/>
      <c r="H71" s="99"/>
      <c r="I71" s="95" t="s">
        <v>57</v>
      </c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6"/>
      <c r="U71" s="96"/>
      <c r="V71" s="95"/>
      <c r="W71" s="95"/>
      <c r="X71" s="96"/>
      <c r="Y71" s="95"/>
      <c r="Z71" s="98">
        <f>+Z72+Z73</f>
        <v>15273</v>
      </c>
      <c r="AA71" s="98"/>
      <c r="AB71" s="95" t="s">
        <v>21</v>
      </c>
      <c r="AC71" s="95"/>
    </row>
    <row r="72" spans="2:29" ht="12.75">
      <c r="B72" s="96"/>
      <c r="C72" s="96"/>
      <c r="D72" s="96"/>
      <c r="E72" s="96"/>
      <c r="F72" s="96"/>
      <c r="G72" s="96"/>
      <c r="H72" s="96"/>
      <c r="I72" s="96"/>
      <c r="J72" s="100"/>
      <c r="K72" s="96" t="s">
        <v>93</v>
      </c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101">
        <v>14509</v>
      </c>
      <c r="AA72" s="101"/>
      <c r="AB72" s="96" t="s">
        <v>20</v>
      </c>
      <c r="AC72" s="96"/>
    </row>
    <row r="73" spans="2:29" ht="12.75">
      <c r="B73" s="96"/>
      <c r="C73" s="96"/>
      <c r="D73" s="96"/>
      <c r="E73" s="96"/>
      <c r="F73" s="96"/>
      <c r="G73" s="96"/>
      <c r="H73" s="96"/>
      <c r="I73" s="96"/>
      <c r="J73" s="104"/>
      <c r="K73" s="96" t="s">
        <v>94</v>
      </c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101">
        <v>764</v>
      </c>
      <c r="AA73" s="101"/>
      <c r="AB73" s="96" t="s">
        <v>20</v>
      </c>
      <c r="AC73" s="96"/>
    </row>
    <row r="74" spans="2:29" ht="12.75">
      <c r="B74" s="96"/>
      <c r="C74" s="96"/>
      <c r="D74" s="96"/>
      <c r="E74" s="96"/>
      <c r="F74" s="96"/>
      <c r="G74" s="96"/>
      <c r="H74" s="103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101"/>
      <c r="AA74" s="101"/>
      <c r="AB74" s="96"/>
      <c r="AC74" s="96"/>
    </row>
    <row r="75" spans="2:29" ht="18">
      <c r="B75" s="96"/>
      <c r="C75" s="92" t="s">
        <v>25</v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110"/>
      <c r="U75" s="110"/>
      <c r="V75" s="92"/>
      <c r="W75" s="92"/>
      <c r="X75" s="110"/>
      <c r="Y75" s="92"/>
      <c r="Z75" s="93">
        <f>+Z77+Z79</f>
        <v>2500</v>
      </c>
      <c r="AA75" s="93"/>
      <c r="AB75" s="92" t="s">
        <v>21</v>
      </c>
      <c r="AC75" s="96"/>
    </row>
    <row r="76" spans="2:29" ht="12.75" customHeight="1">
      <c r="B76" s="96"/>
      <c r="C76" s="96"/>
      <c r="D76" s="97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6"/>
      <c r="U76" s="96"/>
      <c r="V76" s="95"/>
      <c r="W76" s="95"/>
      <c r="X76" s="96"/>
      <c r="Y76" s="95"/>
      <c r="Z76" s="98"/>
      <c r="AA76" s="98"/>
      <c r="AB76" s="95"/>
      <c r="AC76" s="96"/>
    </row>
    <row r="77" spans="2:29" ht="12.75">
      <c r="B77" s="96"/>
      <c r="C77" s="95"/>
      <c r="D77" s="99"/>
      <c r="E77" s="95" t="s">
        <v>19</v>
      </c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6"/>
      <c r="U77" s="96"/>
      <c r="V77" s="95"/>
      <c r="W77" s="95"/>
      <c r="X77" s="96"/>
      <c r="Y77" s="95"/>
      <c r="Z77" s="98">
        <v>1250</v>
      </c>
      <c r="AA77" s="98"/>
      <c r="AB77" s="95" t="s">
        <v>21</v>
      </c>
      <c r="AC77" s="96"/>
    </row>
    <row r="78" spans="2:29" ht="12.75">
      <c r="B78" s="96"/>
      <c r="C78" s="96"/>
      <c r="D78" s="97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101"/>
      <c r="AA78" s="101"/>
      <c r="AB78" s="96"/>
      <c r="AC78" s="96"/>
    </row>
    <row r="79" spans="2:29" ht="12.75">
      <c r="B79" s="96"/>
      <c r="C79" s="95"/>
      <c r="D79" s="99"/>
      <c r="E79" s="95" t="s">
        <v>129</v>
      </c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6"/>
      <c r="U79" s="96"/>
      <c r="V79" s="95"/>
      <c r="W79" s="95"/>
      <c r="X79" s="96"/>
      <c r="Y79" s="95"/>
      <c r="Z79" s="98">
        <f>+Z81+Z85</f>
        <v>1250</v>
      </c>
      <c r="AA79" s="98"/>
      <c r="AB79" s="95" t="s">
        <v>21</v>
      </c>
      <c r="AC79" s="96"/>
    </row>
    <row r="80" spans="2:29" ht="12.75">
      <c r="B80" s="96"/>
      <c r="C80" s="95"/>
      <c r="D80" s="96"/>
      <c r="E80" s="96"/>
      <c r="F80" s="97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96"/>
      <c r="V80" s="95"/>
      <c r="W80" s="95"/>
      <c r="X80" s="96"/>
      <c r="Y80" s="95"/>
      <c r="Z80" s="98"/>
      <c r="AA80" s="98"/>
      <c r="AB80" s="95"/>
      <c r="AC80" s="96"/>
    </row>
    <row r="81" spans="2:29" ht="12.75">
      <c r="B81" s="96"/>
      <c r="C81" s="96"/>
      <c r="D81" s="96"/>
      <c r="E81" s="95"/>
      <c r="F81" s="99"/>
      <c r="G81" s="95" t="s">
        <v>53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6"/>
      <c r="V81" s="96"/>
      <c r="W81" s="96"/>
      <c r="X81" s="96"/>
      <c r="Y81" s="96"/>
      <c r="Z81" s="98">
        <f>+Z82+Z83</f>
        <v>750</v>
      </c>
      <c r="AA81" s="98"/>
      <c r="AB81" s="95" t="s">
        <v>21</v>
      </c>
      <c r="AC81" s="96"/>
    </row>
    <row r="82" spans="2:29" ht="12.75">
      <c r="B82" s="96"/>
      <c r="C82" s="96"/>
      <c r="D82" s="96"/>
      <c r="E82" s="96"/>
      <c r="F82" s="97"/>
      <c r="G82" s="96"/>
      <c r="H82" s="100"/>
      <c r="I82" s="96" t="s">
        <v>92</v>
      </c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101">
        <v>675</v>
      </c>
      <c r="AA82" s="101"/>
      <c r="AB82" s="96" t="s">
        <v>20</v>
      </c>
      <c r="AC82" s="96"/>
    </row>
    <row r="83" spans="2:29" ht="12.75">
      <c r="B83" s="96"/>
      <c r="C83" s="96"/>
      <c r="D83" s="96"/>
      <c r="E83" s="96"/>
      <c r="F83" s="97"/>
      <c r="G83" s="96"/>
      <c r="H83" s="104"/>
      <c r="I83" s="96" t="s">
        <v>89</v>
      </c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5"/>
      <c r="W83" s="95"/>
      <c r="X83" s="96"/>
      <c r="Y83" s="95"/>
      <c r="Z83" s="101">
        <v>75</v>
      </c>
      <c r="AA83" s="101"/>
      <c r="AB83" s="96" t="s">
        <v>20</v>
      </c>
      <c r="AC83" s="96"/>
    </row>
    <row r="84" spans="2:29" s="4" customFormat="1" ht="12.75">
      <c r="B84" s="95"/>
      <c r="C84" s="95"/>
      <c r="D84" s="96"/>
      <c r="E84" s="96"/>
      <c r="F84" s="97"/>
      <c r="G84" s="96"/>
      <c r="H84" s="103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5"/>
      <c r="V84" s="96"/>
      <c r="W84" s="96"/>
      <c r="X84" s="95"/>
      <c r="Y84" s="96"/>
      <c r="Z84" s="101"/>
      <c r="AA84" s="101"/>
      <c r="AB84" s="96"/>
      <c r="AC84" s="96"/>
    </row>
    <row r="85" spans="2:29" s="4" customFormat="1" ht="12.75">
      <c r="B85" s="95"/>
      <c r="C85" s="95"/>
      <c r="D85" s="96"/>
      <c r="E85" s="95"/>
      <c r="F85" s="99"/>
      <c r="G85" s="95" t="s">
        <v>54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6"/>
      <c r="X85" s="95"/>
      <c r="Y85" s="96"/>
      <c r="Z85" s="98">
        <f>+Z86+Z87</f>
        <v>500</v>
      </c>
      <c r="AA85" s="98"/>
      <c r="AB85" s="95" t="s">
        <v>21</v>
      </c>
      <c r="AC85" s="96"/>
    </row>
    <row r="86" spans="2:29" s="4" customFormat="1" ht="12.75">
      <c r="B86" s="95"/>
      <c r="C86" s="95"/>
      <c r="D86" s="96"/>
      <c r="E86" s="96"/>
      <c r="F86" s="96"/>
      <c r="G86" s="96"/>
      <c r="H86" s="100"/>
      <c r="I86" s="96" t="s">
        <v>92</v>
      </c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5"/>
      <c r="V86" s="96"/>
      <c r="W86" s="96"/>
      <c r="X86" s="95"/>
      <c r="Y86" s="96"/>
      <c r="Z86" s="101">
        <v>450</v>
      </c>
      <c r="AA86" s="101"/>
      <c r="AB86" s="96" t="s">
        <v>20</v>
      </c>
      <c r="AC86" s="96"/>
    </row>
    <row r="87" spans="2:29" s="4" customFormat="1" ht="12.75">
      <c r="B87" s="95"/>
      <c r="C87" s="95"/>
      <c r="D87" s="96"/>
      <c r="E87" s="96"/>
      <c r="F87" s="96"/>
      <c r="G87" s="96"/>
      <c r="H87" s="104"/>
      <c r="I87" s="96" t="s">
        <v>89</v>
      </c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5"/>
      <c r="V87" s="95"/>
      <c r="W87" s="95"/>
      <c r="X87" s="95"/>
      <c r="Y87" s="95"/>
      <c r="Z87" s="101">
        <v>50</v>
      </c>
      <c r="AA87" s="101"/>
      <c r="AB87" s="96" t="s">
        <v>20</v>
      </c>
      <c r="AC87" s="96"/>
    </row>
    <row r="88" spans="1:29" ht="12.75">
      <c r="A88" s="46"/>
      <c r="B88" s="65"/>
      <c r="C88" s="66"/>
      <c r="D88" s="67"/>
      <c r="E88" s="65"/>
      <c r="F88" s="65"/>
      <c r="G88" s="67"/>
      <c r="H88" s="67"/>
      <c r="I88" s="66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8"/>
      <c r="AA88" s="68"/>
      <c r="AB88" s="66"/>
      <c r="AC88" s="65"/>
    </row>
    <row r="89" spans="1:29" ht="12.75">
      <c r="A89" s="46"/>
      <c r="B89" s="7"/>
      <c r="C89" s="45"/>
      <c r="E89" s="45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1"/>
      <c r="AA89" s="1"/>
      <c r="AC89" s="40" t="s">
        <v>60</v>
      </c>
    </row>
    <row r="90" ht="12.75"/>
    <row r="91" ht="12.75" hidden="1"/>
    <row r="92" ht="12.75" hidden="1"/>
    <row r="93" ht="12.75" hidden="1"/>
    <row r="94" ht="12.75" hidden="1"/>
  </sheetData>
  <sheetProtection/>
  <mergeCells count="6">
    <mergeCell ref="B52:AC52"/>
    <mergeCell ref="B14:AC14"/>
    <mergeCell ref="B7:Y7"/>
    <mergeCell ref="B8:Y8"/>
    <mergeCell ref="B9:Y10"/>
    <mergeCell ref="B12:Y12"/>
  </mergeCells>
  <hyperlinks>
    <hyperlink ref="AC89" location="Indice!A1" display="Volver ..."/>
    <hyperlink ref="B12:X12" r:id="rId1" display="Normativa Asociada ( DE 1515-2006, DE 1527-2006 )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6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0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1" customWidth="1"/>
    <col min="26" max="26" width="14.7109375" style="62" customWidth="1"/>
    <col min="27" max="27" width="1.7109375" style="63" customWidth="1"/>
    <col min="28" max="28" width="13.57421875" style="1" bestFit="1" customWidth="1"/>
    <col min="29" max="29" width="30.7109375" style="1" customWidth="1"/>
    <col min="30" max="30" width="2.7109375" style="1" customWidth="1"/>
    <col min="31" max="16384" width="2.7109375" style="1" hidden="1" customWidth="1"/>
  </cols>
  <sheetData>
    <row r="1" spans="1:30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5" ht="18">
      <c r="B8" s="215" t="s">
        <v>81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</row>
    <row r="9" spans="2:25" ht="12.75" customHeight="1">
      <c r="B9" s="209" t="s">
        <v>123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</row>
    <row r="10" spans="2:25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</row>
    <row r="11" spans="2:24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2:25" ht="12.75">
      <c r="B12" s="212" t="s">
        <v>266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</row>
    <row r="13" ht="12.75"/>
    <row r="14" spans="2:29" ht="12.75">
      <c r="B14" s="210" t="s">
        <v>124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</row>
    <row r="15" spans="2:29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7"/>
      <c r="AA15" s="47"/>
      <c r="AB15" s="7"/>
      <c r="AC15" s="7"/>
    </row>
    <row r="16" spans="2:29" s="4" customFormat="1" ht="18">
      <c r="B16" s="92" t="s">
        <v>22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3">
        <f>+Z18+Z19</f>
        <v>440000</v>
      </c>
      <c r="AA16" s="94"/>
      <c r="AB16" s="92" t="s">
        <v>21</v>
      </c>
      <c r="AC16" s="95"/>
    </row>
    <row r="17" spans="2:29" s="4" customFormat="1" ht="12.75">
      <c r="B17" s="96"/>
      <c r="C17" s="9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8"/>
      <c r="AA17" s="88"/>
      <c r="AB17" s="95"/>
      <c r="AC17" s="95"/>
    </row>
    <row r="18" spans="2:29" s="4" customFormat="1" ht="12.75">
      <c r="B18" s="96"/>
      <c r="C18" s="99"/>
      <c r="D18" s="95" t="s">
        <v>11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8">
        <v>17600</v>
      </c>
      <c r="AA18" s="88"/>
      <c r="AB18" s="95" t="s">
        <v>21</v>
      </c>
      <c r="AC18" s="95"/>
    </row>
    <row r="19" spans="2:29" s="4" customFormat="1" ht="12.75">
      <c r="B19" s="96"/>
      <c r="C19" s="99"/>
      <c r="D19" s="95" t="s">
        <v>23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8">
        <f>+Z21+Z26</f>
        <v>422400</v>
      </c>
      <c r="AA19" s="88"/>
      <c r="AB19" s="95" t="s">
        <v>21</v>
      </c>
      <c r="AC19" s="95"/>
    </row>
    <row r="20" spans="2:29" s="4" customFormat="1" ht="12.75">
      <c r="B20" s="95"/>
      <c r="C20" s="95"/>
      <c r="D20" s="96"/>
      <c r="E20" s="97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8"/>
      <c r="AA20" s="88"/>
      <c r="AB20" s="95"/>
      <c r="AC20" s="95"/>
    </row>
    <row r="21" spans="2:29" s="4" customFormat="1" ht="12.75">
      <c r="B21" s="95"/>
      <c r="C21" s="95"/>
      <c r="D21" s="95"/>
      <c r="E21" s="99"/>
      <c r="F21" s="95" t="s">
        <v>18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8">
        <f>SUM(Z22:Z24)</f>
        <v>185856</v>
      </c>
      <c r="AA21" s="84"/>
      <c r="AB21" s="95" t="s">
        <v>21</v>
      </c>
      <c r="AC21" s="95"/>
    </row>
    <row r="22" spans="2:29" s="4" customFormat="1" ht="12.75">
      <c r="B22" s="95"/>
      <c r="C22" s="95"/>
      <c r="D22" s="96"/>
      <c r="E22" s="97"/>
      <c r="F22" s="96"/>
      <c r="G22" s="100"/>
      <c r="H22" s="96" t="s">
        <v>88</v>
      </c>
      <c r="I22" s="96"/>
      <c r="J22" s="96"/>
      <c r="K22" s="96"/>
      <c r="L22" s="96"/>
      <c r="M22" s="96"/>
      <c r="N22" s="96"/>
      <c r="O22" s="96"/>
      <c r="P22" s="96"/>
      <c r="Q22" s="95"/>
      <c r="R22" s="95"/>
      <c r="S22" s="96"/>
      <c r="T22" s="96"/>
      <c r="U22" s="96"/>
      <c r="V22" s="96"/>
      <c r="W22" s="96"/>
      <c r="X22" s="96"/>
      <c r="Y22" s="96"/>
      <c r="Z22" s="101">
        <v>157978</v>
      </c>
      <c r="AA22" s="88"/>
      <c r="AB22" s="96" t="s">
        <v>20</v>
      </c>
      <c r="AC22" s="95"/>
    </row>
    <row r="23" spans="2:29" s="4" customFormat="1" ht="12.75">
      <c r="B23" s="95"/>
      <c r="C23" s="95"/>
      <c r="D23" s="96"/>
      <c r="E23" s="97"/>
      <c r="F23" s="96"/>
      <c r="G23" s="100"/>
      <c r="H23" s="96" t="s">
        <v>226</v>
      </c>
      <c r="I23" s="96"/>
      <c r="J23" s="96"/>
      <c r="K23" s="96"/>
      <c r="L23" s="96"/>
      <c r="M23" s="96"/>
      <c r="N23" s="96"/>
      <c r="O23" s="96"/>
      <c r="P23" s="96"/>
      <c r="Q23" s="95"/>
      <c r="R23" s="95"/>
      <c r="S23" s="96"/>
      <c r="T23" s="96"/>
      <c r="U23" s="96"/>
      <c r="V23" s="96"/>
      <c r="W23" s="96"/>
      <c r="X23" s="96"/>
      <c r="Y23" s="96"/>
      <c r="Z23" s="101">
        <v>18586</v>
      </c>
      <c r="AA23" s="88"/>
      <c r="AB23" s="96" t="s">
        <v>20</v>
      </c>
      <c r="AC23" s="95"/>
    </row>
    <row r="24" spans="2:29" s="4" customFormat="1" ht="12.75">
      <c r="B24" s="95"/>
      <c r="C24" s="95"/>
      <c r="D24" s="96"/>
      <c r="E24" s="97"/>
      <c r="F24" s="96"/>
      <c r="G24" s="100"/>
      <c r="H24" s="96" t="s">
        <v>138</v>
      </c>
      <c r="I24" s="96"/>
      <c r="J24" s="96"/>
      <c r="K24" s="96"/>
      <c r="L24" s="96"/>
      <c r="M24" s="96"/>
      <c r="N24" s="96"/>
      <c r="O24" s="96"/>
      <c r="P24" s="96"/>
      <c r="Q24" s="95"/>
      <c r="R24" s="95"/>
      <c r="S24" s="96"/>
      <c r="T24" s="96"/>
      <c r="U24" s="96"/>
      <c r="V24" s="96"/>
      <c r="W24" s="96"/>
      <c r="X24" s="96"/>
      <c r="Y24" s="96"/>
      <c r="Z24" s="101">
        <v>9292</v>
      </c>
      <c r="AA24" s="88"/>
      <c r="AB24" s="96" t="s">
        <v>20</v>
      </c>
      <c r="AC24" s="95"/>
    </row>
    <row r="25" spans="2:29" s="4" customFormat="1" ht="12.75">
      <c r="B25" s="95"/>
      <c r="C25" s="95"/>
      <c r="D25" s="96"/>
      <c r="E25" s="97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88"/>
      <c r="AB25" s="95"/>
      <c r="AC25" s="95"/>
    </row>
    <row r="26" spans="2:29" s="4" customFormat="1" ht="12.75">
      <c r="B26" s="95"/>
      <c r="C26" s="95"/>
      <c r="D26" s="95"/>
      <c r="E26" s="99"/>
      <c r="F26" s="95" t="s">
        <v>17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8">
        <f>+Z28+Z33+Z38+Z43+Z48+Z53+Z58</f>
        <v>236544</v>
      </c>
      <c r="AA26" s="88"/>
      <c r="AB26" s="95" t="s">
        <v>21</v>
      </c>
      <c r="AC26" s="95"/>
    </row>
    <row r="27" spans="2:29" s="4" customFormat="1" ht="12.75">
      <c r="B27" s="95"/>
      <c r="C27" s="95"/>
      <c r="D27" s="95"/>
      <c r="E27" s="102"/>
      <c r="F27" s="96"/>
      <c r="G27" s="97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8"/>
      <c r="AA27" s="88"/>
      <c r="AB27" s="95"/>
      <c r="AC27" s="95"/>
    </row>
    <row r="28" spans="2:29" s="4" customFormat="1" ht="12.75">
      <c r="B28" s="95"/>
      <c r="C28" s="95"/>
      <c r="D28" s="102"/>
      <c r="E28" s="102"/>
      <c r="F28" s="95"/>
      <c r="G28" s="99"/>
      <c r="H28" s="95" t="s">
        <v>15</v>
      </c>
      <c r="I28" s="95"/>
      <c r="J28" s="95"/>
      <c r="K28" s="96"/>
      <c r="L28" s="96"/>
      <c r="M28" s="96"/>
      <c r="N28" s="96"/>
      <c r="O28" s="96"/>
      <c r="P28" s="96"/>
      <c r="Q28" s="95"/>
      <c r="R28" s="95"/>
      <c r="S28" s="96"/>
      <c r="T28" s="96"/>
      <c r="U28" s="96"/>
      <c r="V28" s="96"/>
      <c r="W28" s="95"/>
      <c r="X28" s="95"/>
      <c r="Y28" s="95"/>
      <c r="Z28" s="98">
        <f>+Z29+Z30+Z31</f>
        <v>14846</v>
      </c>
      <c r="AA28" s="84"/>
      <c r="AB28" s="95" t="s">
        <v>21</v>
      </c>
      <c r="AC28" s="95"/>
    </row>
    <row r="29" spans="2:29" s="4" customFormat="1" ht="12.75">
      <c r="B29" s="95"/>
      <c r="C29" s="95"/>
      <c r="D29" s="103"/>
      <c r="E29" s="103"/>
      <c r="F29" s="96"/>
      <c r="G29" s="97"/>
      <c r="H29" s="96"/>
      <c r="I29" s="100"/>
      <c r="J29" s="96" t="s">
        <v>88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6"/>
      <c r="X29" s="96"/>
      <c r="Y29" s="96"/>
      <c r="Z29" s="101">
        <v>12619</v>
      </c>
      <c r="AA29" s="84"/>
      <c r="AB29" s="96" t="s">
        <v>20</v>
      </c>
      <c r="AC29" s="95"/>
    </row>
    <row r="30" spans="2:29" s="4" customFormat="1" ht="12.75">
      <c r="B30" s="95"/>
      <c r="C30" s="95"/>
      <c r="D30" s="103"/>
      <c r="E30" s="103"/>
      <c r="F30" s="96"/>
      <c r="G30" s="97"/>
      <c r="H30" s="96"/>
      <c r="I30" s="100"/>
      <c r="J30" s="96" t="s">
        <v>226</v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6"/>
      <c r="X30" s="96"/>
      <c r="Y30" s="96"/>
      <c r="Z30" s="101">
        <v>1485</v>
      </c>
      <c r="AA30" s="84"/>
      <c r="AB30" s="96" t="s">
        <v>20</v>
      </c>
      <c r="AC30" s="95"/>
    </row>
    <row r="31" spans="2:29" s="4" customFormat="1" ht="12.75">
      <c r="B31" s="95"/>
      <c r="C31" s="95"/>
      <c r="D31" s="103"/>
      <c r="E31" s="103"/>
      <c r="F31" s="96"/>
      <c r="G31" s="97"/>
      <c r="H31" s="96"/>
      <c r="I31" s="100"/>
      <c r="J31" s="96" t="s">
        <v>138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96"/>
      <c r="Y31" s="96"/>
      <c r="Z31" s="101">
        <v>742</v>
      </c>
      <c r="AA31" s="84"/>
      <c r="AB31" s="96" t="s">
        <v>20</v>
      </c>
      <c r="AC31" s="95"/>
    </row>
    <row r="32" spans="2:29" s="4" customFormat="1" ht="12.75">
      <c r="B32" s="95"/>
      <c r="C32" s="95"/>
      <c r="D32" s="102"/>
      <c r="E32" s="102"/>
      <c r="F32" s="96"/>
      <c r="G32" s="97"/>
      <c r="H32" s="96"/>
      <c r="I32" s="103"/>
      <c r="J32" s="96"/>
      <c r="K32" s="96"/>
      <c r="L32" s="96"/>
      <c r="M32" s="96"/>
      <c r="N32" s="96"/>
      <c r="O32" s="96"/>
      <c r="P32" s="96"/>
      <c r="Q32" s="95"/>
      <c r="R32" s="95"/>
      <c r="S32" s="96"/>
      <c r="T32" s="96"/>
      <c r="U32" s="96"/>
      <c r="V32" s="96"/>
      <c r="W32" s="95"/>
      <c r="X32" s="95"/>
      <c r="Y32" s="95"/>
      <c r="Z32" s="101"/>
      <c r="AA32" s="101"/>
      <c r="AB32" s="96"/>
      <c r="AC32" s="95"/>
    </row>
    <row r="33" spans="2:29" ht="12.75">
      <c r="B33" s="96"/>
      <c r="C33" s="96"/>
      <c r="D33" s="103"/>
      <c r="E33" s="103"/>
      <c r="F33" s="95"/>
      <c r="G33" s="99"/>
      <c r="H33" s="95" t="s">
        <v>14</v>
      </c>
      <c r="I33" s="95"/>
      <c r="J33" s="95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8">
        <f>+Z34+Z35+Z36</f>
        <v>95</v>
      </c>
      <c r="AA33" s="84"/>
      <c r="AB33" s="95" t="s">
        <v>21</v>
      </c>
      <c r="AC33" s="96"/>
    </row>
    <row r="34" spans="2:29" s="4" customFormat="1" ht="12.75">
      <c r="B34" s="95"/>
      <c r="C34" s="95"/>
      <c r="D34" s="103"/>
      <c r="E34" s="103"/>
      <c r="F34" s="96"/>
      <c r="G34" s="97"/>
      <c r="H34" s="96"/>
      <c r="I34" s="100"/>
      <c r="J34" s="96" t="s">
        <v>88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6"/>
      <c r="X34" s="96"/>
      <c r="Y34" s="96"/>
      <c r="Z34" s="101">
        <v>81</v>
      </c>
      <c r="AA34" s="84"/>
      <c r="AB34" s="96" t="s">
        <v>20</v>
      </c>
      <c r="AC34" s="95"/>
    </row>
    <row r="35" spans="2:29" s="4" customFormat="1" ht="12.75">
      <c r="B35" s="95"/>
      <c r="C35" s="95"/>
      <c r="D35" s="103"/>
      <c r="E35" s="103"/>
      <c r="F35" s="96"/>
      <c r="G35" s="97"/>
      <c r="H35" s="96"/>
      <c r="I35" s="100"/>
      <c r="J35" s="96" t="s">
        <v>226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96"/>
      <c r="Y35" s="96"/>
      <c r="Z35" s="101">
        <v>9</v>
      </c>
      <c r="AA35" s="84"/>
      <c r="AB35" s="96" t="s">
        <v>20</v>
      </c>
      <c r="AC35" s="95"/>
    </row>
    <row r="36" spans="2:29" s="4" customFormat="1" ht="12.75">
      <c r="B36" s="95"/>
      <c r="C36" s="95"/>
      <c r="D36" s="103"/>
      <c r="E36" s="103"/>
      <c r="F36" s="96"/>
      <c r="G36" s="97"/>
      <c r="H36" s="96"/>
      <c r="I36" s="100"/>
      <c r="J36" s="96" t="s">
        <v>138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96"/>
      <c r="Y36" s="96"/>
      <c r="Z36" s="101">
        <v>5</v>
      </c>
      <c r="AA36" s="84"/>
      <c r="AB36" s="96" t="s">
        <v>20</v>
      </c>
      <c r="AC36" s="95"/>
    </row>
    <row r="37" spans="2:29" ht="12.75">
      <c r="B37" s="96"/>
      <c r="C37" s="96"/>
      <c r="D37" s="102"/>
      <c r="E37" s="102"/>
      <c r="F37" s="96"/>
      <c r="G37" s="97"/>
      <c r="H37" s="96"/>
      <c r="I37" s="103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5"/>
      <c r="X37" s="95"/>
      <c r="Y37" s="95"/>
      <c r="Z37" s="101"/>
      <c r="AA37" s="84"/>
      <c r="AB37" s="96"/>
      <c r="AC37" s="96"/>
    </row>
    <row r="38" spans="2:29" ht="12.75">
      <c r="B38" s="96"/>
      <c r="C38" s="96"/>
      <c r="D38" s="103"/>
      <c r="E38" s="103"/>
      <c r="F38" s="95"/>
      <c r="G38" s="99"/>
      <c r="H38" s="95" t="s">
        <v>12</v>
      </c>
      <c r="I38" s="95"/>
      <c r="J38" s="9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8">
        <f>+Z39+Z40+Z41</f>
        <v>1107</v>
      </c>
      <c r="AA38" s="84"/>
      <c r="AB38" s="95" t="s">
        <v>21</v>
      </c>
      <c r="AC38" s="96"/>
    </row>
    <row r="39" spans="2:29" s="4" customFormat="1" ht="12.75">
      <c r="B39" s="95"/>
      <c r="C39" s="95"/>
      <c r="D39" s="103"/>
      <c r="E39" s="103"/>
      <c r="F39" s="96"/>
      <c r="G39" s="97"/>
      <c r="H39" s="96"/>
      <c r="I39" s="100"/>
      <c r="J39" s="96" t="s">
        <v>88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96"/>
      <c r="Y39" s="96"/>
      <c r="Z39" s="101">
        <v>941</v>
      </c>
      <c r="AA39" s="84"/>
      <c r="AB39" s="96" t="s">
        <v>20</v>
      </c>
      <c r="AC39" s="95"/>
    </row>
    <row r="40" spans="2:29" s="4" customFormat="1" ht="12.75">
      <c r="B40" s="95"/>
      <c r="C40" s="95"/>
      <c r="D40" s="103"/>
      <c r="E40" s="103"/>
      <c r="F40" s="96"/>
      <c r="G40" s="97"/>
      <c r="H40" s="96"/>
      <c r="I40" s="100"/>
      <c r="J40" s="96" t="s">
        <v>226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6"/>
      <c r="X40" s="96"/>
      <c r="Y40" s="96"/>
      <c r="Z40" s="101">
        <v>111</v>
      </c>
      <c r="AA40" s="84"/>
      <c r="AB40" s="96" t="s">
        <v>20</v>
      </c>
      <c r="AC40" s="95"/>
    </row>
    <row r="41" spans="2:29" s="4" customFormat="1" ht="12.75">
      <c r="B41" s="95"/>
      <c r="C41" s="95"/>
      <c r="D41" s="103"/>
      <c r="E41" s="103"/>
      <c r="F41" s="96"/>
      <c r="G41" s="97"/>
      <c r="H41" s="96"/>
      <c r="I41" s="100"/>
      <c r="J41" s="96" t="s">
        <v>138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6"/>
      <c r="X41" s="96"/>
      <c r="Y41" s="96"/>
      <c r="Z41" s="101">
        <v>55</v>
      </c>
      <c r="AA41" s="84"/>
      <c r="AB41" s="96" t="s">
        <v>20</v>
      </c>
      <c r="AC41" s="95"/>
    </row>
    <row r="42" spans="2:29" ht="12.75">
      <c r="B42" s="96"/>
      <c r="C42" s="96"/>
      <c r="D42" s="103"/>
      <c r="E42" s="103"/>
      <c r="F42" s="96"/>
      <c r="G42" s="97"/>
      <c r="H42" s="96"/>
      <c r="I42" s="103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5"/>
      <c r="Z42" s="101"/>
      <c r="AA42" s="84"/>
      <c r="AB42" s="96"/>
      <c r="AC42" s="96"/>
    </row>
    <row r="43" spans="2:29" ht="12.75">
      <c r="B43" s="96"/>
      <c r="C43" s="96"/>
      <c r="D43" s="103"/>
      <c r="E43" s="103"/>
      <c r="F43" s="95"/>
      <c r="G43" s="99"/>
      <c r="H43" s="95" t="s">
        <v>13</v>
      </c>
      <c r="I43" s="95"/>
      <c r="J43" s="95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8">
        <f>+Z44+Z45+Z46</f>
        <v>190244</v>
      </c>
      <c r="AA43" s="84"/>
      <c r="AB43" s="95" t="s">
        <v>21</v>
      </c>
      <c r="AC43" s="96"/>
    </row>
    <row r="44" spans="2:29" ht="12.75">
      <c r="B44" s="96"/>
      <c r="C44" s="96"/>
      <c r="D44" s="103"/>
      <c r="E44" s="103"/>
      <c r="F44" s="96"/>
      <c r="G44" s="97"/>
      <c r="H44" s="96"/>
      <c r="I44" s="100"/>
      <c r="J44" s="96" t="s">
        <v>88</v>
      </c>
      <c r="K44" s="95"/>
      <c r="L44" s="95"/>
      <c r="M44" s="95"/>
      <c r="N44" s="95"/>
      <c r="O44" s="95"/>
      <c r="P44" s="95"/>
      <c r="Q44" s="96"/>
      <c r="R44" s="96"/>
      <c r="S44" s="95"/>
      <c r="T44" s="95"/>
      <c r="U44" s="95"/>
      <c r="V44" s="95"/>
      <c r="W44" s="96"/>
      <c r="X44" s="96"/>
      <c r="Y44" s="96"/>
      <c r="Z44" s="101">
        <v>161708</v>
      </c>
      <c r="AA44" s="84"/>
      <c r="AB44" s="96" t="s">
        <v>20</v>
      </c>
      <c r="AC44" s="96"/>
    </row>
    <row r="45" spans="2:29" ht="12.75">
      <c r="B45" s="96"/>
      <c r="C45" s="96"/>
      <c r="D45" s="103"/>
      <c r="E45" s="103"/>
      <c r="F45" s="96"/>
      <c r="G45" s="97"/>
      <c r="H45" s="96"/>
      <c r="I45" s="100"/>
      <c r="J45" s="96" t="s">
        <v>226</v>
      </c>
      <c r="K45" s="95"/>
      <c r="L45" s="95"/>
      <c r="M45" s="95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5"/>
      <c r="Z45" s="101">
        <v>19024</v>
      </c>
      <c r="AA45" s="84"/>
      <c r="AB45" s="96" t="s">
        <v>20</v>
      </c>
      <c r="AC45" s="96"/>
    </row>
    <row r="46" spans="2:29" ht="12.75">
      <c r="B46" s="96"/>
      <c r="C46" s="96"/>
      <c r="D46" s="103"/>
      <c r="E46" s="103"/>
      <c r="F46" s="96"/>
      <c r="G46" s="97"/>
      <c r="H46" s="96"/>
      <c r="I46" s="100"/>
      <c r="J46" s="96" t="s">
        <v>138</v>
      </c>
      <c r="K46" s="95"/>
      <c r="L46" s="95"/>
      <c r="M46" s="95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5"/>
      <c r="Z46" s="101">
        <v>9512</v>
      </c>
      <c r="AA46" s="84"/>
      <c r="AB46" s="96" t="s">
        <v>20</v>
      </c>
      <c r="AC46" s="96"/>
    </row>
    <row r="47" spans="2:29" ht="12.75">
      <c r="B47" s="96"/>
      <c r="C47" s="96"/>
      <c r="D47" s="103"/>
      <c r="E47" s="103"/>
      <c r="F47" s="96"/>
      <c r="G47" s="97"/>
      <c r="H47" s="96"/>
      <c r="I47" s="103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5"/>
      <c r="Z47" s="101"/>
      <c r="AA47" s="84"/>
      <c r="AB47" s="96"/>
      <c r="AC47" s="96"/>
    </row>
    <row r="48" spans="2:29" ht="12.75">
      <c r="B48" s="96"/>
      <c r="C48" s="96"/>
      <c r="D48" s="103"/>
      <c r="E48" s="103"/>
      <c r="F48" s="95"/>
      <c r="G48" s="99"/>
      <c r="H48" s="95" t="s">
        <v>64</v>
      </c>
      <c r="I48" s="95"/>
      <c r="J48" s="95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8">
        <f>+Z49+Z50+Z51</f>
        <v>1383</v>
      </c>
      <c r="AA48" s="84"/>
      <c r="AB48" s="95" t="s">
        <v>21</v>
      </c>
      <c r="AC48" s="96"/>
    </row>
    <row r="49" spans="2:29" ht="12.75">
      <c r="B49" s="96"/>
      <c r="C49" s="96"/>
      <c r="D49" s="103"/>
      <c r="E49" s="103"/>
      <c r="F49" s="96"/>
      <c r="G49" s="97"/>
      <c r="H49" s="96"/>
      <c r="I49" s="100"/>
      <c r="J49" s="96" t="s">
        <v>88</v>
      </c>
      <c r="K49" s="95"/>
      <c r="L49" s="95"/>
      <c r="M49" s="95"/>
      <c r="N49" s="95"/>
      <c r="O49" s="95"/>
      <c r="P49" s="95"/>
      <c r="Q49" s="96"/>
      <c r="R49" s="96"/>
      <c r="S49" s="95"/>
      <c r="T49" s="95"/>
      <c r="U49" s="95"/>
      <c r="V49" s="95"/>
      <c r="W49" s="96"/>
      <c r="X49" s="96"/>
      <c r="Y49" s="96"/>
      <c r="Z49" s="101">
        <v>1176</v>
      </c>
      <c r="AA49" s="84"/>
      <c r="AB49" s="96" t="s">
        <v>20</v>
      </c>
      <c r="AC49" s="96"/>
    </row>
    <row r="50" spans="2:29" ht="12.75">
      <c r="B50" s="96"/>
      <c r="C50" s="96"/>
      <c r="D50" s="103"/>
      <c r="E50" s="103"/>
      <c r="F50" s="96"/>
      <c r="G50" s="97"/>
      <c r="H50" s="96"/>
      <c r="I50" s="100"/>
      <c r="J50" s="96" t="s">
        <v>226</v>
      </c>
      <c r="K50" s="95"/>
      <c r="L50" s="95"/>
      <c r="M50" s="95"/>
      <c r="N50" s="95"/>
      <c r="O50" s="95"/>
      <c r="P50" s="95"/>
      <c r="Q50" s="96"/>
      <c r="R50" s="96"/>
      <c r="S50" s="95"/>
      <c r="T50" s="95"/>
      <c r="U50" s="95"/>
      <c r="V50" s="95"/>
      <c r="W50" s="96"/>
      <c r="X50" s="96"/>
      <c r="Y50" s="96"/>
      <c r="Z50" s="101">
        <v>138</v>
      </c>
      <c r="AA50" s="84"/>
      <c r="AB50" s="96" t="s">
        <v>20</v>
      </c>
      <c r="AC50" s="96"/>
    </row>
    <row r="51" spans="2:29" ht="12.75">
      <c r="B51" s="96"/>
      <c r="C51" s="96"/>
      <c r="D51" s="103"/>
      <c r="E51" s="103"/>
      <c r="F51" s="96"/>
      <c r="G51" s="97"/>
      <c r="H51" s="96"/>
      <c r="I51" s="100"/>
      <c r="J51" s="96" t="s">
        <v>138</v>
      </c>
      <c r="K51" s="95"/>
      <c r="L51" s="95"/>
      <c r="M51" s="95"/>
      <c r="N51" s="95"/>
      <c r="O51" s="95"/>
      <c r="P51" s="95"/>
      <c r="Q51" s="96"/>
      <c r="R51" s="96"/>
      <c r="S51" s="95"/>
      <c r="T51" s="95"/>
      <c r="U51" s="95"/>
      <c r="V51" s="95"/>
      <c r="W51" s="96"/>
      <c r="X51" s="96"/>
      <c r="Y51" s="96"/>
      <c r="Z51" s="101">
        <v>69</v>
      </c>
      <c r="AA51" s="84"/>
      <c r="AB51" s="96" t="s">
        <v>20</v>
      </c>
      <c r="AC51" s="96"/>
    </row>
    <row r="52" spans="2:29" ht="12.75">
      <c r="B52" s="96"/>
      <c r="C52" s="96"/>
      <c r="D52" s="103"/>
      <c r="E52" s="103"/>
      <c r="F52" s="96"/>
      <c r="G52" s="97"/>
      <c r="H52" s="96"/>
      <c r="I52" s="103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5"/>
      <c r="Z52" s="101"/>
      <c r="AA52" s="84"/>
      <c r="AB52" s="96"/>
      <c r="AC52" s="96"/>
    </row>
    <row r="53" spans="2:29" ht="12.75">
      <c r="B53" s="96"/>
      <c r="C53" s="96"/>
      <c r="D53" s="103"/>
      <c r="E53" s="103"/>
      <c r="F53" s="95"/>
      <c r="G53" s="99"/>
      <c r="H53" s="95" t="s">
        <v>86</v>
      </c>
      <c r="I53" s="95"/>
      <c r="J53" s="95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8">
        <f>+Z54+Z55+Z56</f>
        <v>17864</v>
      </c>
      <c r="AA53" s="84"/>
      <c r="AB53" s="95" t="s">
        <v>21</v>
      </c>
      <c r="AC53" s="96"/>
    </row>
    <row r="54" spans="2:29" ht="12.75">
      <c r="B54" s="96"/>
      <c r="C54" s="96"/>
      <c r="D54" s="103"/>
      <c r="E54" s="103"/>
      <c r="F54" s="96"/>
      <c r="G54" s="97"/>
      <c r="H54" s="96"/>
      <c r="I54" s="100"/>
      <c r="J54" s="96" t="s">
        <v>88</v>
      </c>
      <c r="K54" s="95"/>
      <c r="L54" s="95"/>
      <c r="M54" s="95"/>
      <c r="N54" s="95"/>
      <c r="O54" s="95"/>
      <c r="P54" s="95"/>
      <c r="Q54" s="96"/>
      <c r="R54" s="96"/>
      <c r="S54" s="95"/>
      <c r="T54" s="95"/>
      <c r="U54" s="95"/>
      <c r="V54" s="95"/>
      <c r="W54" s="96"/>
      <c r="X54" s="96"/>
      <c r="Y54" s="96"/>
      <c r="Z54" s="101">
        <v>15184</v>
      </c>
      <c r="AA54" s="84"/>
      <c r="AB54" s="96" t="s">
        <v>20</v>
      </c>
      <c r="AC54" s="96"/>
    </row>
    <row r="55" spans="2:29" ht="12.75">
      <c r="B55" s="96"/>
      <c r="C55" s="96"/>
      <c r="D55" s="103"/>
      <c r="E55" s="103"/>
      <c r="F55" s="96"/>
      <c r="G55" s="97"/>
      <c r="H55" s="96"/>
      <c r="I55" s="100"/>
      <c r="J55" s="96" t="s">
        <v>226</v>
      </c>
      <c r="K55" s="95"/>
      <c r="L55" s="95"/>
      <c r="M55" s="95"/>
      <c r="N55" s="96"/>
      <c r="O55" s="96"/>
      <c r="P55" s="95"/>
      <c r="Q55" s="96"/>
      <c r="R55" s="96"/>
      <c r="S55" s="95"/>
      <c r="T55" s="95"/>
      <c r="U55" s="95"/>
      <c r="V55" s="95"/>
      <c r="W55" s="96"/>
      <c r="X55" s="96"/>
      <c r="Y55" s="96"/>
      <c r="Z55" s="101">
        <v>1786</v>
      </c>
      <c r="AA55" s="84"/>
      <c r="AB55" s="96" t="s">
        <v>20</v>
      </c>
      <c r="AC55" s="96"/>
    </row>
    <row r="56" spans="2:29" ht="12.75">
      <c r="B56" s="96"/>
      <c r="C56" s="96"/>
      <c r="D56" s="103"/>
      <c r="E56" s="103"/>
      <c r="F56" s="96"/>
      <c r="G56" s="97"/>
      <c r="H56" s="96"/>
      <c r="I56" s="100"/>
      <c r="J56" s="96" t="s">
        <v>138</v>
      </c>
      <c r="K56" s="95"/>
      <c r="L56" s="95"/>
      <c r="M56" s="95"/>
      <c r="N56" s="96"/>
      <c r="O56" s="96"/>
      <c r="P56" s="95"/>
      <c r="Q56" s="96"/>
      <c r="R56" s="96"/>
      <c r="S56" s="95"/>
      <c r="T56" s="95"/>
      <c r="U56" s="95"/>
      <c r="V56" s="95"/>
      <c r="W56" s="96"/>
      <c r="X56" s="96"/>
      <c r="Y56" s="96"/>
      <c r="Z56" s="101">
        <v>894</v>
      </c>
      <c r="AA56" s="84"/>
      <c r="AB56" s="96" t="s">
        <v>20</v>
      </c>
      <c r="AC56" s="96"/>
    </row>
    <row r="57" spans="2:29" ht="12.75">
      <c r="B57" s="96"/>
      <c r="C57" s="96"/>
      <c r="D57" s="103"/>
      <c r="E57" s="103"/>
      <c r="F57" s="96"/>
      <c r="G57" s="97"/>
      <c r="H57" s="96"/>
      <c r="I57" s="103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5"/>
      <c r="Z57" s="101"/>
      <c r="AA57" s="84"/>
      <c r="AB57" s="96"/>
      <c r="AC57" s="96"/>
    </row>
    <row r="58" spans="2:29" ht="12.75">
      <c r="B58" s="96"/>
      <c r="C58" s="96"/>
      <c r="D58" s="103"/>
      <c r="E58" s="103"/>
      <c r="F58" s="95"/>
      <c r="G58" s="99"/>
      <c r="H58" s="95" t="s">
        <v>87</v>
      </c>
      <c r="I58" s="95"/>
      <c r="J58" s="95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8">
        <f>+Z59+Z60</f>
        <v>11005</v>
      </c>
      <c r="AA58" s="84"/>
      <c r="AB58" s="95" t="s">
        <v>21</v>
      </c>
      <c r="AC58" s="96"/>
    </row>
    <row r="59" spans="2:29" ht="12.75">
      <c r="B59" s="96"/>
      <c r="C59" s="96"/>
      <c r="D59" s="103"/>
      <c r="E59" s="103"/>
      <c r="F59" s="96"/>
      <c r="G59" s="96"/>
      <c r="H59" s="96"/>
      <c r="I59" s="100"/>
      <c r="J59" s="96" t="s">
        <v>92</v>
      </c>
      <c r="K59" s="95"/>
      <c r="L59" s="95"/>
      <c r="M59" s="95"/>
      <c r="N59" s="95"/>
      <c r="O59" s="95"/>
      <c r="P59" s="95"/>
      <c r="Q59" s="96"/>
      <c r="R59" s="96"/>
      <c r="S59" s="95"/>
      <c r="T59" s="95"/>
      <c r="U59" s="95"/>
      <c r="V59" s="95"/>
      <c r="W59" s="96"/>
      <c r="X59" s="96"/>
      <c r="Y59" s="96"/>
      <c r="Z59" s="101">
        <v>8804</v>
      </c>
      <c r="AA59" s="84"/>
      <c r="AB59" s="96" t="s">
        <v>20</v>
      </c>
      <c r="AC59" s="96"/>
    </row>
    <row r="60" spans="2:29" ht="12.75">
      <c r="B60" s="96"/>
      <c r="C60" s="96"/>
      <c r="D60" s="103"/>
      <c r="E60" s="103"/>
      <c r="F60" s="96"/>
      <c r="G60" s="96"/>
      <c r="H60" s="96"/>
      <c r="I60" s="104"/>
      <c r="J60" s="96" t="s">
        <v>89</v>
      </c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5"/>
      <c r="Z60" s="101">
        <v>2201</v>
      </c>
      <c r="AA60" s="84"/>
      <c r="AB60" s="96" t="s">
        <v>20</v>
      </c>
      <c r="AC60" s="96"/>
    </row>
    <row r="61" spans="2:29" ht="12.75">
      <c r="B61" s="103"/>
      <c r="C61" s="103"/>
      <c r="D61" s="103"/>
      <c r="E61" s="103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84"/>
      <c r="AB61" s="96"/>
      <c r="AC61" s="96"/>
    </row>
    <row r="62" spans="2:29" ht="12.75">
      <c r="B62" s="213" t="s">
        <v>125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</row>
    <row r="63" spans="2:29" ht="12.7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84"/>
      <c r="AB63" s="96"/>
      <c r="AC63" s="96"/>
    </row>
    <row r="64" spans="2:29" ht="15.75">
      <c r="B64" s="105" t="s">
        <v>22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6"/>
      <c r="Q64" s="106"/>
      <c r="R64" s="105"/>
      <c r="S64" s="105"/>
      <c r="T64" s="105"/>
      <c r="U64" s="105"/>
      <c r="V64" s="105"/>
      <c r="W64" s="105"/>
      <c r="X64" s="105"/>
      <c r="Y64" s="105"/>
      <c r="Z64" s="107">
        <f>+Z66+Z67</f>
        <v>428000</v>
      </c>
      <c r="AA64" s="108"/>
      <c r="AB64" s="105" t="s">
        <v>21</v>
      </c>
      <c r="AC64" s="96"/>
    </row>
    <row r="65" spans="2:29" ht="12.75">
      <c r="B65" s="96"/>
      <c r="C65" s="97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8"/>
      <c r="AA65" s="88"/>
      <c r="AB65" s="95"/>
      <c r="AC65" s="96"/>
    </row>
    <row r="66" spans="2:29" ht="12.75">
      <c r="B66" s="96"/>
      <c r="C66" s="99"/>
      <c r="D66" s="95" t="s">
        <v>11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8">
        <v>17120</v>
      </c>
      <c r="AA66" s="88"/>
      <c r="AB66" s="95" t="s">
        <v>21</v>
      </c>
      <c r="AC66" s="96"/>
    </row>
    <row r="67" spans="2:29" ht="12.75">
      <c r="B67" s="96"/>
      <c r="C67" s="99"/>
      <c r="D67" s="95" t="s">
        <v>23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8">
        <f>+Z69+Z74</f>
        <v>410880</v>
      </c>
      <c r="AA67" s="88"/>
      <c r="AB67" s="95" t="s">
        <v>21</v>
      </c>
      <c r="AC67" s="96"/>
    </row>
    <row r="68" spans="2:29" ht="12.75">
      <c r="B68" s="95"/>
      <c r="C68" s="95"/>
      <c r="D68" s="96"/>
      <c r="E68" s="97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8"/>
      <c r="AA68" s="88"/>
      <c r="AB68" s="95"/>
      <c r="AC68" s="96"/>
    </row>
    <row r="69" spans="2:29" ht="12.75">
      <c r="B69" s="96"/>
      <c r="C69" s="96"/>
      <c r="D69" s="95"/>
      <c r="E69" s="99"/>
      <c r="F69" s="95" t="s">
        <v>18</v>
      </c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6"/>
      <c r="S69" s="96"/>
      <c r="T69" s="95"/>
      <c r="U69" s="95"/>
      <c r="V69" s="95"/>
      <c r="W69" s="95"/>
      <c r="X69" s="95"/>
      <c r="Y69" s="95"/>
      <c r="Z69" s="98">
        <f>+Z70+Z71+Z72</f>
        <v>102720</v>
      </c>
      <c r="AA69" s="84"/>
      <c r="AB69" s="95" t="s">
        <v>21</v>
      </c>
      <c r="AC69" s="96"/>
    </row>
    <row r="70" spans="2:29" ht="12.75">
      <c r="B70" s="96"/>
      <c r="C70" s="96"/>
      <c r="D70" s="96"/>
      <c r="E70" s="97"/>
      <c r="F70" s="96"/>
      <c r="G70" s="100"/>
      <c r="H70" s="96" t="s">
        <v>88</v>
      </c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101">
        <v>87312</v>
      </c>
      <c r="AA70" s="84"/>
      <c r="AB70" s="96" t="s">
        <v>20</v>
      </c>
      <c r="AC70" s="96"/>
    </row>
    <row r="71" spans="2:29" ht="12.75">
      <c r="B71" s="96"/>
      <c r="C71" s="96"/>
      <c r="D71" s="96"/>
      <c r="E71" s="97"/>
      <c r="F71" s="96"/>
      <c r="G71" s="100"/>
      <c r="H71" s="96" t="s">
        <v>226</v>
      </c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101">
        <v>10272</v>
      </c>
      <c r="AA71" s="84"/>
      <c r="AB71" s="96" t="s">
        <v>20</v>
      </c>
      <c r="AC71" s="96"/>
    </row>
    <row r="72" spans="2:29" ht="12.75">
      <c r="B72" s="96"/>
      <c r="C72" s="96"/>
      <c r="D72" s="96"/>
      <c r="E72" s="97"/>
      <c r="F72" s="96"/>
      <c r="G72" s="100"/>
      <c r="H72" s="96" t="s">
        <v>138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101">
        <v>5136</v>
      </c>
      <c r="AA72" s="84"/>
      <c r="AB72" s="96" t="s">
        <v>20</v>
      </c>
      <c r="AC72" s="96"/>
    </row>
    <row r="73" spans="2:29" ht="12.75">
      <c r="B73" s="96"/>
      <c r="C73" s="96"/>
      <c r="D73" s="96"/>
      <c r="E73" s="97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6"/>
      <c r="S73" s="96"/>
      <c r="T73" s="95"/>
      <c r="U73" s="95"/>
      <c r="V73" s="95"/>
      <c r="W73" s="95"/>
      <c r="X73" s="95"/>
      <c r="Y73" s="95"/>
      <c r="Z73" s="95"/>
      <c r="AA73" s="84"/>
      <c r="AB73" s="95"/>
      <c r="AC73" s="96"/>
    </row>
    <row r="74" spans="2:29" ht="12.75">
      <c r="B74" s="96"/>
      <c r="C74" s="96"/>
      <c r="D74" s="95"/>
      <c r="E74" s="99"/>
      <c r="F74" s="95" t="s">
        <v>17</v>
      </c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6"/>
      <c r="S74" s="96"/>
      <c r="T74" s="95"/>
      <c r="U74" s="95"/>
      <c r="V74" s="95"/>
      <c r="W74" s="95"/>
      <c r="X74" s="95"/>
      <c r="Y74" s="95"/>
      <c r="Z74" s="98">
        <f>+Z76+Z81+Z86+Z91+Z96+Z101+Z106</f>
        <v>308160</v>
      </c>
      <c r="AA74" s="84"/>
      <c r="AB74" s="95" t="s">
        <v>21</v>
      </c>
      <c r="AC74" s="96"/>
    </row>
    <row r="75" spans="2:29" ht="12.75">
      <c r="B75" s="96"/>
      <c r="C75" s="96"/>
      <c r="D75" s="95"/>
      <c r="E75" s="102"/>
      <c r="F75" s="96"/>
      <c r="G75" s="97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6"/>
      <c r="S75" s="96"/>
      <c r="T75" s="95"/>
      <c r="U75" s="95"/>
      <c r="V75" s="95"/>
      <c r="W75" s="95"/>
      <c r="X75" s="95"/>
      <c r="Y75" s="95"/>
      <c r="Z75" s="98"/>
      <c r="AA75" s="84"/>
      <c r="AB75" s="95"/>
      <c r="AC75" s="96"/>
    </row>
    <row r="76" spans="2:29" ht="12.75">
      <c r="B76" s="96"/>
      <c r="C76" s="96"/>
      <c r="D76" s="102"/>
      <c r="E76" s="102"/>
      <c r="F76" s="95"/>
      <c r="G76" s="99"/>
      <c r="H76" s="95" t="s">
        <v>15</v>
      </c>
      <c r="I76" s="95"/>
      <c r="J76" s="95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5"/>
      <c r="X76" s="95"/>
      <c r="Y76" s="95"/>
      <c r="Z76" s="98">
        <f>+Z77+Z78+Z79</f>
        <v>2848</v>
      </c>
      <c r="AA76" s="84"/>
      <c r="AB76" s="95" t="s">
        <v>21</v>
      </c>
      <c r="AC76" s="96"/>
    </row>
    <row r="77" spans="2:29" ht="12.75">
      <c r="B77" s="96"/>
      <c r="C77" s="96"/>
      <c r="D77" s="103"/>
      <c r="E77" s="103"/>
      <c r="F77" s="96"/>
      <c r="G77" s="97"/>
      <c r="H77" s="96"/>
      <c r="I77" s="100"/>
      <c r="J77" s="96" t="s">
        <v>88</v>
      </c>
      <c r="K77" s="96"/>
      <c r="L77" s="96"/>
      <c r="M77" s="95"/>
      <c r="N77" s="95"/>
      <c r="O77" s="95"/>
      <c r="P77" s="95"/>
      <c r="Q77" s="95"/>
      <c r="R77" s="96"/>
      <c r="S77" s="96"/>
      <c r="T77" s="95"/>
      <c r="U77" s="95"/>
      <c r="V77" s="95"/>
      <c r="W77" s="96"/>
      <c r="X77" s="96"/>
      <c r="Y77" s="96"/>
      <c r="Z77" s="101">
        <v>2421</v>
      </c>
      <c r="AA77" s="84"/>
      <c r="AB77" s="96" t="s">
        <v>20</v>
      </c>
      <c r="AC77" s="96"/>
    </row>
    <row r="78" spans="2:29" ht="12.75">
      <c r="B78" s="96"/>
      <c r="C78" s="96"/>
      <c r="D78" s="103"/>
      <c r="E78" s="103"/>
      <c r="F78" s="96"/>
      <c r="G78" s="97"/>
      <c r="H78" s="96"/>
      <c r="I78" s="100"/>
      <c r="J78" s="96" t="s">
        <v>226</v>
      </c>
      <c r="K78" s="96"/>
      <c r="L78" s="96"/>
      <c r="M78" s="95"/>
      <c r="N78" s="95"/>
      <c r="O78" s="95"/>
      <c r="P78" s="95"/>
      <c r="Q78" s="95"/>
      <c r="R78" s="96"/>
      <c r="S78" s="96"/>
      <c r="T78" s="95"/>
      <c r="U78" s="95"/>
      <c r="V78" s="95"/>
      <c r="W78" s="96"/>
      <c r="X78" s="96"/>
      <c r="Y78" s="96"/>
      <c r="Z78" s="101">
        <v>285</v>
      </c>
      <c r="AA78" s="84"/>
      <c r="AB78" s="96" t="s">
        <v>20</v>
      </c>
      <c r="AC78" s="96"/>
    </row>
    <row r="79" spans="2:29" ht="12.75">
      <c r="B79" s="96"/>
      <c r="C79" s="96"/>
      <c r="D79" s="103"/>
      <c r="E79" s="103"/>
      <c r="F79" s="96"/>
      <c r="G79" s="97"/>
      <c r="H79" s="96"/>
      <c r="I79" s="100"/>
      <c r="J79" s="96" t="s">
        <v>138</v>
      </c>
      <c r="K79" s="96"/>
      <c r="L79" s="96"/>
      <c r="M79" s="95"/>
      <c r="N79" s="95"/>
      <c r="O79" s="95"/>
      <c r="P79" s="95"/>
      <c r="Q79" s="95"/>
      <c r="R79" s="96"/>
      <c r="S79" s="96"/>
      <c r="T79" s="95"/>
      <c r="U79" s="95"/>
      <c r="V79" s="95"/>
      <c r="W79" s="96"/>
      <c r="X79" s="96"/>
      <c r="Y79" s="96"/>
      <c r="Z79" s="101">
        <v>142</v>
      </c>
      <c r="AA79" s="84"/>
      <c r="AB79" s="96" t="s">
        <v>20</v>
      </c>
      <c r="AC79" s="96"/>
    </row>
    <row r="80" spans="2:29" ht="12.75">
      <c r="B80" s="96"/>
      <c r="C80" s="96"/>
      <c r="D80" s="102"/>
      <c r="E80" s="102"/>
      <c r="F80" s="96"/>
      <c r="G80" s="97"/>
      <c r="H80" s="96"/>
      <c r="I80" s="103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5"/>
      <c r="X80" s="95"/>
      <c r="Y80" s="95"/>
      <c r="Z80" s="101"/>
      <c r="AA80" s="84"/>
      <c r="AB80" s="96"/>
      <c r="AC80" s="96"/>
    </row>
    <row r="81" spans="2:29" ht="12.75">
      <c r="B81" s="96"/>
      <c r="C81" s="96"/>
      <c r="D81" s="103"/>
      <c r="E81" s="103"/>
      <c r="F81" s="95"/>
      <c r="G81" s="99"/>
      <c r="H81" s="95" t="s">
        <v>14</v>
      </c>
      <c r="I81" s="95"/>
      <c r="J81" s="95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8">
        <f>+Z82+Z83+Z84</f>
        <v>103</v>
      </c>
      <c r="AA81" s="84"/>
      <c r="AB81" s="95" t="s">
        <v>21</v>
      </c>
      <c r="AC81" s="96"/>
    </row>
    <row r="82" spans="2:29" ht="12.75">
      <c r="B82" s="96"/>
      <c r="C82" s="96"/>
      <c r="D82" s="103"/>
      <c r="E82" s="103"/>
      <c r="F82" s="96"/>
      <c r="G82" s="97"/>
      <c r="H82" s="96"/>
      <c r="I82" s="100"/>
      <c r="J82" s="96" t="s">
        <v>88</v>
      </c>
      <c r="K82" s="96"/>
      <c r="L82" s="96"/>
      <c r="M82" s="95"/>
      <c r="N82" s="95"/>
      <c r="O82" s="95"/>
      <c r="P82" s="95"/>
      <c r="Q82" s="95"/>
      <c r="R82" s="96"/>
      <c r="S82" s="96"/>
      <c r="T82" s="95"/>
      <c r="U82" s="95"/>
      <c r="V82" s="95"/>
      <c r="W82" s="96"/>
      <c r="X82" s="96"/>
      <c r="Y82" s="96"/>
      <c r="Z82" s="101">
        <v>88</v>
      </c>
      <c r="AA82" s="84"/>
      <c r="AB82" s="96" t="s">
        <v>20</v>
      </c>
      <c r="AC82" s="96"/>
    </row>
    <row r="83" spans="2:29" ht="12.75">
      <c r="B83" s="96"/>
      <c r="C83" s="96"/>
      <c r="D83" s="103"/>
      <c r="E83" s="103"/>
      <c r="F83" s="96"/>
      <c r="G83" s="97"/>
      <c r="H83" s="96"/>
      <c r="I83" s="100"/>
      <c r="J83" s="96" t="s">
        <v>226</v>
      </c>
      <c r="K83" s="96"/>
      <c r="L83" s="96"/>
      <c r="M83" s="95"/>
      <c r="N83" s="95"/>
      <c r="O83" s="95"/>
      <c r="P83" s="95"/>
      <c r="Q83" s="95"/>
      <c r="R83" s="96"/>
      <c r="S83" s="96"/>
      <c r="T83" s="95"/>
      <c r="U83" s="95"/>
      <c r="V83" s="95"/>
      <c r="W83" s="96"/>
      <c r="X83" s="96"/>
      <c r="Y83" s="96"/>
      <c r="Z83" s="101">
        <v>10</v>
      </c>
      <c r="AA83" s="84"/>
      <c r="AB83" s="96" t="s">
        <v>20</v>
      </c>
      <c r="AC83" s="96"/>
    </row>
    <row r="84" spans="2:29" ht="12.75">
      <c r="B84" s="96"/>
      <c r="C84" s="96"/>
      <c r="D84" s="103"/>
      <c r="E84" s="103"/>
      <c r="F84" s="96"/>
      <c r="G84" s="97"/>
      <c r="H84" s="96"/>
      <c r="I84" s="100"/>
      <c r="J84" s="96" t="s">
        <v>138</v>
      </c>
      <c r="K84" s="96"/>
      <c r="L84" s="96"/>
      <c r="M84" s="95"/>
      <c r="N84" s="95"/>
      <c r="O84" s="95"/>
      <c r="P84" s="95"/>
      <c r="Q84" s="95"/>
      <c r="R84" s="96"/>
      <c r="S84" s="96"/>
      <c r="T84" s="95"/>
      <c r="U84" s="95"/>
      <c r="V84" s="95"/>
      <c r="W84" s="96"/>
      <c r="X84" s="96"/>
      <c r="Y84" s="96"/>
      <c r="Z84" s="101">
        <v>5</v>
      </c>
      <c r="AA84" s="84"/>
      <c r="AB84" s="96" t="s">
        <v>20</v>
      </c>
      <c r="AC84" s="96"/>
    </row>
    <row r="85" spans="2:29" ht="12.75">
      <c r="B85" s="96"/>
      <c r="C85" s="96"/>
      <c r="D85" s="102"/>
      <c r="E85" s="102"/>
      <c r="F85" s="96"/>
      <c r="G85" s="97"/>
      <c r="H85" s="96"/>
      <c r="I85" s="103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5"/>
      <c r="X85" s="95"/>
      <c r="Y85" s="95"/>
      <c r="Z85" s="101"/>
      <c r="AA85" s="84"/>
      <c r="AB85" s="96"/>
      <c r="AC85" s="96"/>
    </row>
    <row r="86" spans="2:29" ht="12.75">
      <c r="B86" s="96"/>
      <c r="C86" s="96"/>
      <c r="D86" s="103"/>
      <c r="E86" s="103"/>
      <c r="F86" s="95"/>
      <c r="G86" s="99"/>
      <c r="H86" s="95" t="s">
        <v>12</v>
      </c>
      <c r="I86" s="95"/>
      <c r="J86" s="95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8">
        <f>+Z87+Z88+Z89</f>
        <v>1072</v>
      </c>
      <c r="AA86" s="84"/>
      <c r="AB86" s="95" t="s">
        <v>21</v>
      </c>
      <c r="AC86" s="96"/>
    </row>
    <row r="87" spans="2:29" ht="12.75">
      <c r="B87" s="96"/>
      <c r="C87" s="96"/>
      <c r="D87" s="103"/>
      <c r="E87" s="103"/>
      <c r="F87" s="96"/>
      <c r="G87" s="97"/>
      <c r="H87" s="96"/>
      <c r="I87" s="100"/>
      <c r="J87" s="96" t="s">
        <v>88</v>
      </c>
      <c r="K87" s="96"/>
      <c r="L87" s="96"/>
      <c r="M87" s="95"/>
      <c r="N87" s="95"/>
      <c r="O87" s="95"/>
      <c r="P87" s="95"/>
      <c r="Q87" s="95"/>
      <c r="R87" s="96"/>
      <c r="S87" s="96"/>
      <c r="T87" s="95"/>
      <c r="U87" s="95"/>
      <c r="V87" s="95"/>
      <c r="W87" s="96"/>
      <c r="X87" s="96"/>
      <c r="Y87" s="96"/>
      <c r="Z87" s="101">
        <v>911</v>
      </c>
      <c r="AA87" s="84"/>
      <c r="AB87" s="96" t="s">
        <v>20</v>
      </c>
      <c r="AC87" s="96"/>
    </row>
    <row r="88" spans="2:29" ht="12.75">
      <c r="B88" s="96"/>
      <c r="C88" s="96"/>
      <c r="D88" s="103"/>
      <c r="E88" s="103"/>
      <c r="F88" s="96"/>
      <c r="G88" s="97"/>
      <c r="H88" s="96"/>
      <c r="I88" s="100"/>
      <c r="J88" s="96" t="s">
        <v>226</v>
      </c>
      <c r="K88" s="96"/>
      <c r="L88" s="96"/>
      <c r="M88" s="95"/>
      <c r="N88" s="95"/>
      <c r="O88" s="95"/>
      <c r="P88" s="95"/>
      <c r="Q88" s="95"/>
      <c r="R88" s="96"/>
      <c r="S88" s="96"/>
      <c r="T88" s="95"/>
      <c r="U88" s="95"/>
      <c r="V88" s="95"/>
      <c r="W88" s="96"/>
      <c r="X88" s="96"/>
      <c r="Y88" s="96"/>
      <c r="Z88" s="101">
        <v>107</v>
      </c>
      <c r="AA88" s="84"/>
      <c r="AB88" s="96" t="s">
        <v>20</v>
      </c>
      <c r="AC88" s="96"/>
    </row>
    <row r="89" spans="2:29" ht="12.75">
      <c r="B89" s="96"/>
      <c r="C89" s="96"/>
      <c r="D89" s="103"/>
      <c r="E89" s="103"/>
      <c r="F89" s="96"/>
      <c r="G89" s="97"/>
      <c r="H89" s="96"/>
      <c r="I89" s="100"/>
      <c r="J89" s="96" t="s">
        <v>138</v>
      </c>
      <c r="K89" s="96"/>
      <c r="L89" s="96"/>
      <c r="M89" s="95"/>
      <c r="N89" s="95"/>
      <c r="O89" s="95"/>
      <c r="P89" s="95"/>
      <c r="Q89" s="95"/>
      <c r="R89" s="96"/>
      <c r="S89" s="96"/>
      <c r="T89" s="95"/>
      <c r="U89" s="95"/>
      <c r="V89" s="95"/>
      <c r="W89" s="96"/>
      <c r="X89" s="96"/>
      <c r="Y89" s="96"/>
      <c r="Z89" s="101">
        <v>54</v>
      </c>
      <c r="AA89" s="84"/>
      <c r="AB89" s="96" t="s">
        <v>20</v>
      </c>
      <c r="AC89" s="96"/>
    </row>
    <row r="90" spans="2:29" ht="12.75">
      <c r="B90" s="96"/>
      <c r="C90" s="96"/>
      <c r="D90" s="103"/>
      <c r="E90" s="103"/>
      <c r="F90" s="96"/>
      <c r="G90" s="97"/>
      <c r="H90" s="96"/>
      <c r="I90" s="103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5"/>
      <c r="Z90" s="101"/>
      <c r="AA90" s="84"/>
      <c r="AB90" s="96"/>
      <c r="AC90" s="96"/>
    </row>
    <row r="91" spans="2:29" ht="12.75">
      <c r="B91" s="96"/>
      <c r="C91" s="96"/>
      <c r="D91" s="103"/>
      <c r="E91" s="103"/>
      <c r="F91" s="95"/>
      <c r="G91" s="99"/>
      <c r="H91" s="95" t="s">
        <v>13</v>
      </c>
      <c r="I91" s="95"/>
      <c r="J91" s="95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8">
        <f>+Z92+Z93+Z94</f>
        <v>250064</v>
      </c>
      <c r="AA91" s="84"/>
      <c r="AB91" s="95" t="s">
        <v>21</v>
      </c>
      <c r="AC91" s="96"/>
    </row>
    <row r="92" spans="2:29" ht="12.75">
      <c r="B92" s="96"/>
      <c r="C92" s="96"/>
      <c r="D92" s="103"/>
      <c r="E92" s="103"/>
      <c r="F92" s="96"/>
      <c r="G92" s="97"/>
      <c r="H92" s="96"/>
      <c r="I92" s="100"/>
      <c r="J92" s="96" t="s">
        <v>88</v>
      </c>
      <c r="K92" s="96"/>
      <c r="L92" s="96"/>
      <c r="M92" s="95"/>
      <c r="N92" s="95"/>
      <c r="O92" s="95"/>
      <c r="P92" s="95"/>
      <c r="Q92" s="95"/>
      <c r="R92" s="96"/>
      <c r="S92" s="96"/>
      <c r="T92" s="95"/>
      <c r="U92" s="95"/>
      <c r="V92" s="95"/>
      <c r="W92" s="96"/>
      <c r="X92" s="96"/>
      <c r="Y92" s="96"/>
      <c r="Z92" s="101">
        <v>212554</v>
      </c>
      <c r="AA92" s="84"/>
      <c r="AB92" s="96" t="s">
        <v>20</v>
      </c>
      <c r="AC92" s="96"/>
    </row>
    <row r="93" spans="2:29" ht="12.75">
      <c r="B93" s="96"/>
      <c r="C93" s="96"/>
      <c r="D93" s="103"/>
      <c r="E93" s="103"/>
      <c r="F93" s="96"/>
      <c r="G93" s="97"/>
      <c r="H93" s="96"/>
      <c r="I93" s="100"/>
      <c r="J93" s="96" t="s">
        <v>226</v>
      </c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5"/>
      <c r="Z93" s="101">
        <v>25007</v>
      </c>
      <c r="AA93" s="84"/>
      <c r="AB93" s="96" t="s">
        <v>20</v>
      </c>
      <c r="AC93" s="96"/>
    </row>
    <row r="94" spans="2:29" ht="12.75">
      <c r="B94" s="96"/>
      <c r="C94" s="96"/>
      <c r="D94" s="103"/>
      <c r="E94" s="103"/>
      <c r="F94" s="96"/>
      <c r="G94" s="97"/>
      <c r="H94" s="96"/>
      <c r="I94" s="100"/>
      <c r="J94" s="96" t="s">
        <v>138</v>
      </c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5"/>
      <c r="Z94" s="101">
        <v>12503</v>
      </c>
      <c r="AA94" s="84"/>
      <c r="AB94" s="96" t="s">
        <v>20</v>
      </c>
      <c r="AC94" s="96"/>
    </row>
    <row r="95" spans="2:29" ht="12.75">
      <c r="B95" s="96"/>
      <c r="C95" s="96"/>
      <c r="D95" s="103"/>
      <c r="E95" s="103"/>
      <c r="F95" s="96"/>
      <c r="G95" s="97"/>
      <c r="H95" s="96"/>
      <c r="I95" s="103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5"/>
      <c r="Z95" s="101"/>
      <c r="AA95" s="84"/>
      <c r="AB95" s="96"/>
      <c r="AC95" s="96"/>
    </row>
    <row r="96" spans="2:29" ht="12.75">
      <c r="B96" s="96"/>
      <c r="C96" s="96"/>
      <c r="D96" s="103"/>
      <c r="E96" s="103"/>
      <c r="F96" s="95"/>
      <c r="G96" s="99"/>
      <c r="H96" s="95" t="s">
        <v>64</v>
      </c>
      <c r="I96" s="95"/>
      <c r="J96" s="95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8">
        <f>+Z97+Z98+Z99</f>
        <v>1340</v>
      </c>
      <c r="AA96" s="84"/>
      <c r="AB96" s="95" t="s">
        <v>21</v>
      </c>
      <c r="AC96" s="96"/>
    </row>
    <row r="97" spans="2:29" ht="12.75">
      <c r="B97" s="96"/>
      <c r="C97" s="96"/>
      <c r="D97" s="103"/>
      <c r="E97" s="103"/>
      <c r="F97" s="96"/>
      <c r="G97" s="97"/>
      <c r="H97" s="96"/>
      <c r="I97" s="100"/>
      <c r="J97" s="96" t="s">
        <v>88</v>
      </c>
      <c r="K97" s="96"/>
      <c r="L97" s="96"/>
      <c r="M97" s="95"/>
      <c r="N97" s="95"/>
      <c r="O97" s="95"/>
      <c r="P97" s="95"/>
      <c r="Q97" s="95"/>
      <c r="R97" s="96"/>
      <c r="S97" s="96"/>
      <c r="T97" s="95"/>
      <c r="U97" s="95"/>
      <c r="V97" s="95"/>
      <c r="W97" s="96"/>
      <c r="X97" s="96"/>
      <c r="Y97" s="96"/>
      <c r="Z97" s="101">
        <v>1139</v>
      </c>
      <c r="AA97" s="84"/>
      <c r="AB97" s="96" t="s">
        <v>20</v>
      </c>
      <c r="AC97" s="96"/>
    </row>
    <row r="98" spans="2:29" ht="12.75">
      <c r="B98" s="96"/>
      <c r="C98" s="96"/>
      <c r="D98" s="103"/>
      <c r="E98" s="103"/>
      <c r="F98" s="96"/>
      <c r="G98" s="97"/>
      <c r="H98" s="96"/>
      <c r="I98" s="100"/>
      <c r="J98" s="96" t="s">
        <v>226</v>
      </c>
      <c r="K98" s="96"/>
      <c r="L98" s="96"/>
      <c r="M98" s="95"/>
      <c r="N98" s="95"/>
      <c r="O98" s="95"/>
      <c r="P98" s="95"/>
      <c r="Q98" s="95"/>
      <c r="R98" s="96"/>
      <c r="S98" s="96"/>
      <c r="T98" s="95"/>
      <c r="U98" s="95"/>
      <c r="V98" s="95"/>
      <c r="W98" s="96"/>
      <c r="X98" s="96"/>
      <c r="Y98" s="96"/>
      <c r="Z98" s="101">
        <v>134</v>
      </c>
      <c r="AA98" s="84"/>
      <c r="AB98" s="96" t="s">
        <v>20</v>
      </c>
      <c r="AC98" s="96"/>
    </row>
    <row r="99" spans="2:29" ht="12.75">
      <c r="B99" s="96"/>
      <c r="C99" s="96"/>
      <c r="D99" s="103"/>
      <c r="E99" s="103"/>
      <c r="F99" s="96"/>
      <c r="G99" s="97"/>
      <c r="H99" s="96"/>
      <c r="I99" s="100"/>
      <c r="J99" s="96" t="s">
        <v>138</v>
      </c>
      <c r="K99" s="96"/>
      <c r="L99" s="96"/>
      <c r="M99" s="95"/>
      <c r="N99" s="95"/>
      <c r="O99" s="95"/>
      <c r="P99" s="95"/>
      <c r="Q99" s="95"/>
      <c r="R99" s="96"/>
      <c r="S99" s="96"/>
      <c r="T99" s="95"/>
      <c r="U99" s="95"/>
      <c r="V99" s="95"/>
      <c r="W99" s="96"/>
      <c r="X99" s="96"/>
      <c r="Y99" s="96"/>
      <c r="Z99" s="101">
        <v>67</v>
      </c>
      <c r="AA99" s="84"/>
      <c r="AB99" s="96" t="s">
        <v>20</v>
      </c>
      <c r="AC99" s="96"/>
    </row>
    <row r="100" spans="2:29" ht="12.75">
      <c r="B100" s="96"/>
      <c r="C100" s="96"/>
      <c r="D100" s="103"/>
      <c r="E100" s="103"/>
      <c r="F100" s="96"/>
      <c r="G100" s="97"/>
      <c r="H100" s="96"/>
      <c r="I100" s="103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5"/>
      <c r="Z100" s="101"/>
      <c r="AA100" s="84"/>
      <c r="AB100" s="96"/>
      <c r="AC100" s="96"/>
    </row>
    <row r="101" spans="2:29" ht="12.75">
      <c r="B101" s="96"/>
      <c r="C101" s="96"/>
      <c r="D101" s="103"/>
      <c r="E101" s="103"/>
      <c r="F101" s="95"/>
      <c r="G101" s="99"/>
      <c r="H101" s="95" t="s">
        <v>127</v>
      </c>
      <c r="I101" s="95"/>
      <c r="J101" s="95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8">
        <f>+Z102+Z103+Z104</f>
        <v>35828</v>
      </c>
      <c r="AA101" s="84"/>
      <c r="AB101" s="95" t="s">
        <v>21</v>
      </c>
      <c r="AC101" s="96"/>
    </row>
    <row r="102" spans="2:29" ht="12.75">
      <c r="B102" s="96"/>
      <c r="C102" s="96"/>
      <c r="D102" s="103"/>
      <c r="E102" s="103"/>
      <c r="F102" s="96"/>
      <c r="G102" s="97"/>
      <c r="H102" s="96"/>
      <c r="I102" s="100"/>
      <c r="J102" s="96" t="s">
        <v>88</v>
      </c>
      <c r="K102" s="96"/>
      <c r="L102" s="96"/>
      <c r="M102" s="95"/>
      <c r="N102" s="95"/>
      <c r="O102" s="95"/>
      <c r="P102" s="95"/>
      <c r="Q102" s="95"/>
      <c r="R102" s="96"/>
      <c r="S102" s="96"/>
      <c r="T102" s="95"/>
      <c r="U102" s="95"/>
      <c r="V102" s="95"/>
      <c r="W102" s="96"/>
      <c r="X102" s="96"/>
      <c r="Y102" s="96"/>
      <c r="Z102" s="101">
        <v>30454</v>
      </c>
      <c r="AA102" s="84"/>
      <c r="AB102" s="96" t="s">
        <v>20</v>
      </c>
      <c r="AC102" s="96"/>
    </row>
    <row r="103" spans="2:29" ht="12.75">
      <c r="B103" s="96"/>
      <c r="C103" s="96"/>
      <c r="D103" s="103"/>
      <c r="E103" s="103"/>
      <c r="F103" s="96"/>
      <c r="G103" s="97"/>
      <c r="H103" s="96"/>
      <c r="I103" s="100"/>
      <c r="J103" s="96" t="s">
        <v>226</v>
      </c>
      <c r="K103" s="96"/>
      <c r="L103" s="96"/>
      <c r="M103" s="95"/>
      <c r="N103" s="95"/>
      <c r="O103" s="95"/>
      <c r="P103" s="95"/>
      <c r="Q103" s="95"/>
      <c r="R103" s="96"/>
      <c r="S103" s="96"/>
      <c r="T103" s="95"/>
      <c r="U103" s="95"/>
      <c r="V103" s="95"/>
      <c r="W103" s="96"/>
      <c r="X103" s="96"/>
      <c r="Y103" s="96"/>
      <c r="Z103" s="101">
        <v>3583</v>
      </c>
      <c r="AA103" s="84"/>
      <c r="AB103" s="96" t="s">
        <v>20</v>
      </c>
      <c r="AC103" s="96"/>
    </row>
    <row r="104" spans="2:29" ht="12.75">
      <c r="B104" s="96"/>
      <c r="C104" s="96"/>
      <c r="D104" s="103"/>
      <c r="E104" s="103"/>
      <c r="F104" s="96"/>
      <c r="G104" s="97"/>
      <c r="H104" s="96"/>
      <c r="I104" s="100"/>
      <c r="J104" s="96" t="s">
        <v>138</v>
      </c>
      <c r="K104" s="96"/>
      <c r="L104" s="96"/>
      <c r="M104" s="95"/>
      <c r="N104" s="95"/>
      <c r="O104" s="95"/>
      <c r="P104" s="95"/>
      <c r="Q104" s="95"/>
      <c r="R104" s="96"/>
      <c r="S104" s="96"/>
      <c r="T104" s="95"/>
      <c r="U104" s="95"/>
      <c r="V104" s="95"/>
      <c r="W104" s="96"/>
      <c r="X104" s="96"/>
      <c r="Y104" s="96"/>
      <c r="Z104" s="101">
        <v>1791</v>
      </c>
      <c r="AA104" s="84"/>
      <c r="AB104" s="96" t="s">
        <v>20</v>
      </c>
      <c r="AC104" s="96"/>
    </row>
    <row r="105" spans="2:29" ht="12.75">
      <c r="B105" s="96"/>
      <c r="C105" s="96"/>
      <c r="D105" s="103"/>
      <c r="E105" s="103"/>
      <c r="F105" s="96"/>
      <c r="G105" s="97"/>
      <c r="H105" s="96"/>
      <c r="I105" s="103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5"/>
      <c r="Z105" s="101"/>
      <c r="AA105" s="84"/>
      <c r="AB105" s="96"/>
      <c r="AC105" s="96"/>
    </row>
    <row r="106" spans="2:29" ht="12.75">
      <c r="B106" s="96"/>
      <c r="C106" s="96"/>
      <c r="D106" s="103"/>
      <c r="E106" s="103"/>
      <c r="F106" s="95"/>
      <c r="G106" s="99"/>
      <c r="H106" s="95" t="s">
        <v>126</v>
      </c>
      <c r="I106" s="95"/>
      <c r="J106" s="95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8">
        <f>+Z107+Z108</f>
        <v>16905</v>
      </c>
      <c r="AA106" s="84"/>
      <c r="AB106" s="95" t="s">
        <v>21</v>
      </c>
      <c r="AC106" s="96"/>
    </row>
    <row r="107" spans="2:29" ht="12.75">
      <c r="B107" s="96"/>
      <c r="C107" s="96"/>
      <c r="D107" s="103"/>
      <c r="E107" s="103"/>
      <c r="F107" s="96"/>
      <c r="G107" s="96"/>
      <c r="H107" s="96"/>
      <c r="I107" s="100"/>
      <c r="J107" s="96" t="s">
        <v>92</v>
      </c>
      <c r="K107" s="95"/>
      <c r="L107" s="95"/>
      <c r="M107" s="95"/>
      <c r="N107" s="95"/>
      <c r="O107" s="95"/>
      <c r="P107" s="95"/>
      <c r="Q107" s="95"/>
      <c r="R107" s="96"/>
      <c r="S107" s="96"/>
      <c r="T107" s="95"/>
      <c r="U107" s="95"/>
      <c r="V107" s="95"/>
      <c r="W107" s="96"/>
      <c r="X107" s="96"/>
      <c r="Y107" s="96"/>
      <c r="Z107" s="101">
        <v>13524</v>
      </c>
      <c r="AA107" s="84"/>
      <c r="AB107" s="96" t="s">
        <v>20</v>
      </c>
      <c r="AC107" s="96"/>
    </row>
    <row r="108" spans="2:29" ht="12.75">
      <c r="B108" s="96"/>
      <c r="C108" s="96"/>
      <c r="D108" s="103"/>
      <c r="E108" s="103"/>
      <c r="F108" s="96"/>
      <c r="G108" s="96"/>
      <c r="H108" s="96"/>
      <c r="I108" s="104"/>
      <c r="J108" s="96" t="s">
        <v>89</v>
      </c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5"/>
      <c r="Z108" s="101">
        <v>3381</v>
      </c>
      <c r="AA108" s="84"/>
      <c r="AB108" s="96" t="s">
        <v>20</v>
      </c>
      <c r="AC108" s="96"/>
    </row>
    <row r="109" spans="2:29" ht="12.75">
      <c r="B109" s="65"/>
      <c r="C109" s="66"/>
      <c r="D109" s="67"/>
      <c r="E109" s="65"/>
      <c r="F109" s="65"/>
      <c r="G109" s="67"/>
      <c r="H109" s="67"/>
      <c r="I109" s="66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8"/>
      <c r="AA109" s="68"/>
      <c r="AB109" s="66"/>
      <c r="AC109" s="65"/>
    </row>
    <row r="110" spans="1:29" ht="12.75">
      <c r="A110" s="46"/>
      <c r="B110" s="7"/>
      <c r="C110" s="45"/>
      <c r="E110" s="45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1"/>
      <c r="AA110" s="1"/>
      <c r="AC110" s="40" t="s">
        <v>60</v>
      </c>
    </row>
    <row r="111" ht="12.75"/>
    <row r="112" ht="12.75" hidden="1"/>
    <row r="113" ht="12.75" hidden="1"/>
  </sheetData>
  <sheetProtection/>
  <mergeCells count="6">
    <mergeCell ref="B62:AC62"/>
    <mergeCell ref="B14:AC14"/>
    <mergeCell ref="B7:Y7"/>
    <mergeCell ref="B8:Y8"/>
    <mergeCell ref="B9:Y10"/>
    <mergeCell ref="B12:Y12"/>
  </mergeCells>
  <hyperlinks>
    <hyperlink ref="AC110" location="Indice!A1" display="Volver ..."/>
    <hyperlink ref="B12:X12" r:id="rId1" display="Normativa Asociada ( DE 1518-2006 )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6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2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23" customWidth="1"/>
    <col min="27" max="27" width="1.7109375" style="5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0" style="22" hidden="1" customWidth="1"/>
  </cols>
  <sheetData>
    <row r="1" spans="1:30" s="1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s="1" customFormat="1" ht="18">
      <c r="B8" s="215" t="s">
        <v>8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62"/>
      <c r="AA8" s="63"/>
    </row>
    <row r="9" spans="2:27" s="1" customFormat="1" ht="12.75" customHeight="1">
      <c r="B9" s="209" t="s">
        <v>131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62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62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62"/>
      <c r="AA11" s="63"/>
    </row>
    <row r="12" spans="2:27" s="1" customFormat="1" ht="12.75">
      <c r="B12" s="212" t="s">
        <v>132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62"/>
      <c r="AA12" s="63"/>
    </row>
    <row r="13" spans="26:27" s="1" customFormat="1" ht="12.75">
      <c r="Z13" s="62"/>
      <c r="AA13" s="63"/>
    </row>
    <row r="14" spans="2:29" s="1" customFormat="1" ht="12.75">
      <c r="B14" s="210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</row>
    <row r="15" spans="2:29" s="1" customFormat="1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7"/>
      <c r="AA15" s="47"/>
      <c r="AB15" s="7"/>
      <c r="AC15" s="7"/>
    </row>
    <row r="16" spans="2:29" s="31" customFormat="1" ht="18">
      <c r="B16" s="26"/>
      <c r="C16" s="76" t="s">
        <v>22</v>
      </c>
      <c r="D16" s="77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>
        <v>2700</v>
      </c>
      <c r="AA16" s="93"/>
      <c r="AB16" s="80" t="s">
        <v>21</v>
      </c>
      <c r="AC16" s="27"/>
    </row>
    <row r="17" spans="1:29" s="24" customFormat="1" ht="11.25">
      <c r="A17" s="33"/>
      <c r="B17" s="41"/>
      <c r="C17" s="42"/>
      <c r="D17" s="43"/>
      <c r="E17" s="41"/>
      <c r="F17" s="41"/>
      <c r="G17" s="43"/>
      <c r="H17" s="43"/>
      <c r="I17" s="42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4"/>
      <c r="AA17" s="15"/>
      <c r="AB17" s="42"/>
      <c r="AC17" s="41"/>
    </row>
    <row r="18" spans="1:29" ht="12.75">
      <c r="A18" s="35"/>
      <c r="B18" s="13"/>
      <c r="C18" s="14"/>
      <c r="D18" s="12"/>
      <c r="E18" s="14"/>
      <c r="F18" s="12"/>
      <c r="G18" s="12"/>
      <c r="H18" s="12"/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2"/>
      <c r="AA18" s="9"/>
      <c r="AB18" s="12"/>
      <c r="AC18" s="40" t="s">
        <v>60</v>
      </c>
    </row>
    <row r="19" ht="12.75">
      <c r="AA19" s="16"/>
    </row>
    <row r="20" ht="12.75" hidden="1">
      <c r="AA20" s="9"/>
    </row>
    <row r="21" ht="12.75" hidden="1">
      <c r="AA21" s="16"/>
    </row>
    <row r="22" ht="12.75" hidden="1">
      <c r="AA22" s="15"/>
    </row>
    <row r="23" ht="12.75" hidden="1">
      <c r="AA23" s="15"/>
    </row>
    <row r="24" ht="12.75" hidden="1">
      <c r="AA24" s="16"/>
    </row>
    <row r="25" ht="12.75" hidden="1">
      <c r="AA25" s="15"/>
    </row>
    <row r="26" ht="12.75" hidden="1">
      <c r="AA26" s="15"/>
    </row>
    <row r="27" ht="12.75" hidden="1">
      <c r="AA27" s="15"/>
    </row>
    <row r="28" ht="12.75" hidden="1">
      <c r="AA28" s="9"/>
    </row>
    <row r="29" ht="12.75" hidden="1">
      <c r="AA29" s="16"/>
    </row>
    <row r="30" ht="12.75" hidden="1">
      <c r="AA30" s="16"/>
    </row>
    <row r="31" ht="12.75" hidden="1">
      <c r="AA31" s="15"/>
    </row>
    <row r="32" ht="12.75" hidden="1">
      <c r="AA32" s="16"/>
    </row>
    <row r="33" ht="12.75" hidden="1">
      <c r="AA33" s="15"/>
    </row>
    <row r="34" ht="12.75" hidden="1">
      <c r="AA34" s="15"/>
    </row>
    <row r="35" ht="12.75" hidden="1">
      <c r="AA35" s="16"/>
    </row>
    <row r="36" ht="12.75" hidden="1">
      <c r="AA36" s="15"/>
    </row>
    <row r="37" ht="12.75" hidden="1">
      <c r="AA37" s="15"/>
    </row>
    <row r="38" ht="12.75" hidden="1">
      <c r="AA38" s="16"/>
    </row>
    <row r="39" ht="12.75" hidden="1">
      <c r="AA39" s="16"/>
    </row>
    <row r="40" ht="12.75" hidden="1">
      <c r="AA40" s="15"/>
    </row>
    <row r="41" ht="12.75" hidden="1">
      <c r="AA41" s="16"/>
    </row>
    <row r="42" ht="12.75" hidden="1">
      <c r="AA42" s="15"/>
    </row>
    <row r="43" ht="12.75" hidden="1">
      <c r="AA43" s="15"/>
    </row>
    <row r="44" ht="12.75" hidden="1">
      <c r="AA44" s="16"/>
    </row>
    <row r="45" ht="12.75" hidden="1">
      <c r="AA45" s="15"/>
    </row>
    <row r="46" ht="12.75" hidden="1">
      <c r="AA46" s="15"/>
    </row>
    <row r="47" ht="12.75" hidden="1">
      <c r="AA47" s="15"/>
    </row>
    <row r="48" ht="12.75" hidden="1">
      <c r="AA48" s="23"/>
    </row>
    <row r="49" ht="12.75" hidden="1">
      <c r="AA49" s="15"/>
    </row>
    <row r="50" ht="15.75" hidden="1">
      <c r="AA50" s="8"/>
    </row>
    <row r="51" ht="12.75" hidden="1">
      <c r="AA51" s="16"/>
    </row>
    <row r="52" ht="12.75" hidden="1">
      <c r="AA52" s="9"/>
    </row>
    <row r="53" ht="12.75" hidden="1">
      <c r="AA53" s="16"/>
    </row>
    <row r="54" ht="12.75" hidden="1">
      <c r="AA54" s="9"/>
    </row>
    <row r="55" ht="12.75" hidden="1">
      <c r="AA55" s="16"/>
    </row>
    <row r="56" ht="12.75" hidden="1">
      <c r="AA56" s="16"/>
    </row>
    <row r="57" ht="12.75" hidden="1">
      <c r="AA57" s="15"/>
    </row>
    <row r="58" ht="12.75" hidden="1">
      <c r="AA58" s="15"/>
    </row>
    <row r="59" ht="12.75" hidden="1">
      <c r="AA59" s="9"/>
    </row>
    <row r="60" ht="12.75" hidden="1">
      <c r="AA60" s="16"/>
    </row>
    <row r="61" ht="12.75" hidden="1">
      <c r="AA61" s="15"/>
    </row>
    <row r="62" ht="12.75" hidden="1">
      <c r="AA62" s="16"/>
    </row>
    <row r="63" ht="12.75" hidden="1">
      <c r="AA63" s="15"/>
    </row>
    <row r="64" ht="12.75" hidden="1">
      <c r="AA64" s="15"/>
    </row>
    <row r="65" ht="12.75" hidden="1">
      <c r="AA65" s="16"/>
    </row>
    <row r="66" ht="12.75" hidden="1">
      <c r="AA66" s="15"/>
    </row>
    <row r="67" ht="12.75" hidden="1">
      <c r="AA67" s="15"/>
    </row>
    <row r="68" ht="12.75" hidden="1">
      <c r="AA68" s="15"/>
    </row>
    <row r="69" ht="15.75" hidden="1">
      <c r="AA69" s="8"/>
    </row>
    <row r="70" ht="12.75" hidden="1">
      <c r="AA70" s="16"/>
    </row>
    <row r="71" ht="12.75" hidden="1">
      <c r="AA71" s="9"/>
    </row>
    <row r="72" ht="12.75" hidden="1">
      <c r="AA72" s="15"/>
    </row>
    <row r="73" ht="12.75" hidden="1">
      <c r="AA73" s="15"/>
    </row>
    <row r="74" ht="12.75" hidden="1">
      <c r="AA74" s="9"/>
    </row>
    <row r="75" ht="12.75" hidden="1">
      <c r="AA75" s="15"/>
    </row>
    <row r="76" ht="12.75" hidden="1">
      <c r="AA76" s="15"/>
    </row>
    <row r="77" ht="12.75" hidden="1">
      <c r="AA77" s="15"/>
    </row>
    <row r="78" ht="12.75" hidden="1">
      <c r="AA78" s="9"/>
    </row>
    <row r="79" ht="12.75" hidden="1">
      <c r="AA79" s="15"/>
    </row>
    <row r="80" ht="12.75" hidden="1">
      <c r="AA80" s="15"/>
    </row>
    <row r="81" ht="12.75" hidden="1">
      <c r="AA81" s="44"/>
    </row>
    <row r="82" ht="12.75" hidden="1">
      <c r="AA82" s="12"/>
    </row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/>
  <mergeCells count="5">
    <mergeCell ref="B7:Y7"/>
    <mergeCell ref="B8:Y8"/>
    <mergeCell ref="B9:Y10"/>
    <mergeCell ref="B14:AC14"/>
    <mergeCell ref="B12:Y12"/>
  </mergeCells>
  <hyperlinks>
    <hyperlink ref="AC18" location="Indice!A1" display="Volver ..."/>
    <hyperlink ref="B12:X12" r:id="rId1" display="Normativa Asociada ( DE 1515-2006, DE 1527-2006 )"/>
  </hyperlinks>
  <printOptions horizontalCentered="1"/>
  <pageMargins left="0.15748031496062992" right="0.15748031496062992" top="0.15748031496062992" bottom="0.984251968503937" header="0" footer="0"/>
  <pageSetup horizontalDpi="600" verticalDpi="600" orientation="portrait" scale="8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2.7109375" style="22" hidden="1" customWidth="1"/>
  </cols>
  <sheetData>
    <row r="1" spans="1:30" s="1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s="1" customFormat="1" ht="18">
      <c r="B8" s="215" t="s">
        <v>9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62"/>
      <c r="AA8" s="63"/>
    </row>
    <row r="9" spans="2:27" s="1" customFormat="1" ht="12.75" customHeight="1">
      <c r="B9" s="209" t="s">
        <v>133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62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62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62"/>
      <c r="AA11" s="63"/>
    </row>
    <row r="12" spans="2:27" s="1" customFormat="1" ht="12.75">
      <c r="B12" s="212" t="s">
        <v>267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62"/>
      <c r="AA12" s="63"/>
    </row>
    <row r="13" spans="26:27" s="1" customFormat="1" ht="12.75">
      <c r="Z13" s="62"/>
      <c r="AA13" s="63"/>
    </row>
    <row r="14" spans="2:29" s="1" customFormat="1" ht="12.75">
      <c r="B14" s="210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</row>
    <row r="15" spans="2:29" s="1" customFormat="1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7"/>
      <c r="AA15" s="47"/>
      <c r="AB15" s="7"/>
      <c r="AC15" s="7"/>
    </row>
    <row r="16" spans="1:29" s="31" customFormat="1" ht="18">
      <c r="A16" s="31" t="s">
        <v>134</v>
      </c>
      <c r="B16" s="26"/>
      <c r="C16" s="76" t="s">
        <v>22</v>
      </c>
      <c r="D16" s="77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9">
        <f>+Z18+Z24+Z20</f>
        <v>2094</v>
      </c>
      <c r="AA16" s="79"/>
      <c r="AB16" s="80" t="s">
        <v>21</v>
      </c>
      <c r="AC16" s="27"/>
    </row>
    <row r="17" spans="2:29" s="24" customFormat="1" ht="12.75">
      <c r="B17" s="25"/>
      <c r="C17" s="81"/>
      <c r="D17" s="82"/>
      <c r="E17" s="8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4"/>
      <c r="AA17" s="84"/>
      <c r="AB17" s="83"/>
      <c r="AC17" s="25"/>
    </row>
    <row r="18" spans="2:29" s="39" customFormat="1" ht="12.75">
      <c r="B18" s="28"/>
      <c r="C18" s="85"/>
      <c r="D18" s="86"/>
      <c r="E18" s="85" t="s">
        <v>11</v>
      </c>
      <c r="F18" s="85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>
        <v>63</v>
      </c>
      <c r="AA18" s="88"/>
      <c r="AB18" s="87" t="s">
        <v>21</v>
      </c>
      <c r="AC18" s="28"/>
    </row>
    <row r="19" spans="2:29" s="24" customFormat="1" ht="12.75">
      <c r="B19" s="29"/>
      <c r="C19" s="85"/>
      <c r="D19" s="89"/>
      <c r="E19" s="85"/>
      <c r="F19" s="85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  <c r="AA19" s="88"/>
      <c r="AB19" s="87"/>
      <c r="AC19" s="29"/>
    </row>
    <row r="20" spans="2:29" s="39" customFormat="1" ht="12.75">
      <c r="B20" s="28"/>
      <c r="C20" s="85"/>
      <c r="D20" s="86"/>
      <c r="E20" s="85" t="s">
        <v>23</v>
      </c>
      <c r="F20" s="85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>
        <f>+Z21+Z22</f>
        <v>1996</v>
      </c>
      <c r="AA20" s="88"/>
      <c r="AB20" s="87" t="s">
        <v>21</v>
      </c>
      <c r="AC20" s="28"/>
    </row>
    <row r="21" spans="2:29" s="24" customFormat="1" ht="12.75">
      <c r="B21" s="29"/>
      <c r="C21" s="85"/>
      <c r="D21" s="89"/>
      <c r="E21" s="81"/>
      <c r="F21" s="90"/>
      <c r="G21" s="96" t="s">
        <v>135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4">
        <v>1098</v>
      </c>
      <c r="AA21" s="84"/>
      <c r="AB21" s="83" t="s">
        <v>20</v>
      </c>
      <c r="AC21" s="29"/>
    </row>
    <row r="22" spans="2:29" s="24" customFormat="1" ht="12.75">
      <c r="B22" s="29"/>
      <c r="C22" s="85"/>
      <c r="D22" s="111"/>
      <c r="E22" s="81"/>
      <c r="F22" s="91"/>
      <c r="G22" s="96" t="s">
        <v>111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>
        <v>898</v>
      </c>
      <c r="AA22" s="84"/>
      <c r="AB22" s="83" t="s">
        <v>20</v>
      </c>
      <c r="AC22" s="29"/>
    </row>
    <row r="23" spans="2:29" s="24" customFormat="1" ht="12.75">
      <c r="B23" s="29"/>
      <c r="C23" s="85"/>
      <c r="D23" s="111"/>
      <c r="E23" s="81"/>
      <c r="F23" s="81"/>
      <c r="G23" s="96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4"/>
      <c r="AA23" s="84"/>
      <c r="AB23" s="83"/>
      <c r="AC23" s="29"/>
    </row>
    <row r="24" spans="2:29" s="39" customFormat="1" ht="12.75">
      <c r="B24" s="28"/>
      <c r="C24" s="81"/>
      <c r="D24" s="90"/>
      <c r="E24" s="85" t="s">
        <v>30</v>
      </c>
      <c r="F24" s="85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>
        <f>+Z25+Z26</f>
        <v>35</v>
      </c>
      <c r="AA24" s="88"/>
      <c r="AB24" s="87" t="s">
        <v>21</v>
      </c>
      <c r="AC24" s="28"/>
    </row>
    <row r="25" spans="2:29" s="24" customFormat="1" ht="12.75">
      <c r="B25" s="25"/>
      <c r="C25" s="83"/>
      <c r="D25" s="83"/>
      <c r="E25" s="81"/>
      <c r="F25" s="90"/>
      <c r="G25" s="96" t="s">
        <v>84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4">
        <v>28</v>
      </c>
      <c r="AA25" s="84"/>
      <c r="AB25" s="83" t="s">
        <v>20</v>
      </c>
      <c r="AC25" s="25"/>
    </row>
    <row r="26" spans="2:29" s="24" customFormat="1" ht="12.75">
      <c r="B26" s="25"/>
      <c r="C26" s="83"/>
      <c r="D26" s="83"/>
      <c r="E26" s="81"/>
      <c r="F26" s="91"/>
      <c r="G26" s="96" t="s">
        <v>83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4">
        <v>7</v>
      </c>
      <c r="AA26" s="84"/>
      <c r="AB26" s="83" t="s">
        <v>20</v>
      </c>
      <c r="AC26" s="25"/>
    </row>
    <row r="27" spans="2:29" s="24" customFormat="1" ht="11.25">
      <c r="B27" s="41"/>
      <c r="C27" s="42"/>
      <c r="D27" s="43"/>
      <c r="E27" s="41"/>
      <c r="F27" s="41"/>
      <c r="G27" s="43"/>
      <c r="H27" s="43"/>
      <c r="I27" s="42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4" t="s">
        <v>134</v>
      </c>
      <c r="AA27" s="44"/>
      <c r="AB27" s="42"/>
      <c r="AC27" s="41"/>
    </row>
    <row r="28" spans="1:29" ht="12.75">
      <c r="A28" s="35"/>
      <c r="B28" s="13"/>
      <c r="C28" s="14"/>
      <c r="D28" s="12"/>
      <c r="E28" s="14"/>
      <c r="F28" s="12"/>
      <c r="G28" s="12"/>
      <c r="H28" s="12"/>
      <c r="I28" s="12"/>
      <c r="J28" s="12"/>
      <c r="K28" s="12"/>
      <c r="L28" s="12"/>
      <c r="M28" s="1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2"/>
      <c r="AA28" s="12"/>
      <c r="AB28" s="12"/>
      <c r="AC28" s="40" t="s">
        <v>60</v>
      </c>
    </row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</sheetData>
  <sheetProtection/>
  <mergeCells count="5">
    <mergeCell ref="B7:Y7"/>
    <mergeCell ref="B8:Y8"/>
    <mergeCell ref="B9:Y10"/>
    <mergeCell ref="B14:AC14"/>
    <mergeCell ref="B12:Y12"/>
  </mergeCells>
  <hyperlinks>
    <hyperlink ref="AC28" location="Indice!A1" display="Volver ..."/>
    <hyperlink ref="B12:X12" r:id="rId1" display="Normativa Asociada ( DE 1380-2006 )"/>
  </hyperlinks>
  <printOptions horizontalCentered="1"/>
  <pageMargins left="0.15748031496062992" right="0.15748031496062992" top="0.15748031496062992" bottom="0.984251968503937" header="0" footer="0"/>
  <pageSetup horizontalDpi="600" verticalDpi="600" orientation="portrait" scale="8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customHeight="1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2.7109375" style="22" hidden="1" customWidth="1"/>
  </cols>
  <sheetData>
    <row r="1" spans="1:30" s="1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s="1" customFormat="1" ht="18">
      <c r="B8" s="216" t="s">
        <v>40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62"/>
      <c r="AA8" s="63"/>
    </row>
    <row r="9" spans="2:27" s="1" customFormat="1" ht="12.75" customHeight="1">
      <c r="B9" s="217" t="s">
        <v>136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62"/>
      <c r="AA9" s="63"/>
    </row>
    <row r="10" spans="2:27" s="1" customFormat="1" ht="12.75" customHeight="1"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62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62"/>
      <c r="AA11" s="63"/>
    </row>
    <row r="12" spans="2:27" s="1" customFormat="1" ht="12.75">
      <c r="B12" s="212" t="s">
        <v>145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62"/>
      <c r="AA12" s="63"/>
    </row>
    <row r="13" spans="2:29" s="24" customFormat="1" ht="12.75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69"/>
      <c r="AA13" s="69"/>
      <c r="AB13" s="38"/>
      <c r="AC13" s="38"/>
    </row>
    <row r="14" spans="2:29" s="24" customFormat="1" ht="12.75"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</row>
    <row r="15" spans="2:29" s="24" customFormat="1" ht="12.75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69"/>
      <c r="AA15" s="69"/>
      <c r="AB15" s="38"/>
      <c r="AC15" s="38"/>
    </row>
    <row r="16" spans="2:29" s="31" customFormat="1" ht="18">
      <c r="B16" s="37"/>
      <c r="C16" s="130" t="s">
        <v>22</v>
      </c>
      <c r="D16" s="131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3">
        <f>+Z18+Z20+Z22</f>
        <v>5130</v>
      </c>
      <c r="AA16" s="133"/>
      <c r="AB16" s="134" t="s">
        <v>21</v>
      </c>
      <c r="AC16" s="38"/>
    </row>
    <row r="17" spans="2:29" s="24" customFormat="1" ht="12.75">
      <c r="B17" s="38"/>
      <c r="C17" s="135"/>
      <c r="D17" s="125"/>
      <c r="E17" s="13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9"/>
      <c r="AA17" s="129"/>
      <c r="AB17" s="126"/>
      <c r="AC17" s="38"/>
    </row>
    <row r="18" spans="2:29" s="39" customFormat="1" ht="12.75">
      <c r="B18" s="28"/>
      <c r="C18" s="136"/>
      <c r="D18" s="137"/>
      <c r="E18" s="136" t="s">
        <v>11</v>
      </c>
      <c r="F18" s="13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38">
        <v>155</v>
      </c>
      <c r="AA18" s="138"/>
      <c r="AB18" s="127" t="s">
        <v>21</v>
      </c>
      <c r="AC18" s="28"/>
    </row>
    <row r="19" spans="2:29" s="24" customFormat="1" ht="12.75">
      <c r="B19" s="28"/>
      <c r="C19" s="136"/>
      <c r="D19" s="139"/>
      <c r="E19" s="136"/>
      <c r="F19" s="13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38"/>
      <c r="AA19" s="138"/>
      <c r="AB19" s="127"/>
      <c r="AC19" s="28"/>
    </row>
    <row r="20" spans="2:29" s="39" customFormat="1" ht="12.75">
      <c r="B20" s="28"/>
      <c r="C20" s="136"/>
      <c r="D20" s="137"/>
      <c r="E20" s="136" t="s">
        <v>129</v>
      </c>
      <c r="F20" s="13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38">
        <f>+Z37+Z76</f>
        <v>4890</v>
      </c>
      <c r="AA20" s="138"/>
      <c r="AB20" s="127" t="s">
        <v>21</v>
      </c>
      <c r="AC20" s="28"/>
    </row>
    <row r="21" spans="2:29" s="24" customFormat="1" ht="12.75">
      <c r="B21" s="28"/>
      <c r="C21" s="136"/>
      <c r="D21" s="139"/>
      <c r="E21" s="136"/>
      <c r="F21" s="13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38"/>
      <c r="AA21" s="138"/>
      <c r="AB21" s="127"/>
      <c r="AC21" s="28"/>
    </row>
    <row r="22" spans="2:29" s="39" customFormat="1" ht="12.75">
      <c r="B22" s="28"/>
      <c r="C22" s="136"/>
      <c r="D22" s="137"/>
      <c r="E22" s="136" t="s">
        <v>30</v>
      </c>
      <c r="F22" s="13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38">
        <f>+Z24+Z30</f>
        <v>85</v>
      </c>
      <c r="AA22" s="138"/>
      <c r="AB22" s="127" t="s">
        <v>21</v>
      </c>
      <c r="AC22" s="28"/>
    </row>
    <row r="23" spans="2:29" s="39" customFormat="1" ht="12.75">
      <c r="B23" s="28"/>
      <c r="C23" s="136"/>
      <c r="D23" s="136"/>
      <c r="E23" s="140"/>
      <c r="F23" s="141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38"/>
      <c r="AA23" s="138"/>
      <c r="AB23" s="127"/>
      <c r="AC23" s="28"/>
    </row>
    <row r="24" spans="2:29" s="24" customFormat="1" ht="12.75">
      <c r="B24" s="38"/>
      <c r="C24" s="126"/>
      <c r="D24" s="126"/>
      <c r="E24" s="135"/>
      <c r="F24" s="142"/>
      <c r="G24" s="136" t="s">
        <v>18</v>
      </c>
      <c r="H24" s="136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38">
        <f>+Z25+Z26+Z27+Z28</f>
        <v>68</v>
      </c>
      <c r="AA24" s="138"/>
      <c r="AB24" s="127" t="s">
        <v>21</v>
      </c>
      <c r="AC24" s="28"/>
    </row>
    <row r="25" spans="2:29" s="24" customFormat="1" ht="12.75">
      <c r="B25" s="38"/>
      <c r="C25" s="126"/>
      <c r="D25" s="126"/>
      <c r="E25" s="140"/>
      <c r="F25" s="141"/>
      <c r="G25" s="135"/>
      <c r="H25" s="142"/>
      <c r="I25" s="115" t="s">
        <v>141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9">
        <v>32</v>
      </c>
      <c r="AA25" s="129"/>
      <c r="AB25" s="126" t="s">
        <v>21</v>
      </c>
      <c r="AC25" s="28"/>
    </row>
    <row r="26" spans="2:29" s="24" customFormat="1" ht="12.75">
      <c r="B26" s="38"/>
      <c r="C26" s="126"/>
      <c r="D26" s="126"/>
      <c r="E26" s="140"/>
      <c r="F26" s="141"/>
      <c r="G26" s="135"/>
      <c r="H26" s="142"/>
      <c r="I26" s="115" t="s">
        <v>142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9">
        <v>25</v>
      </c>
      <c r="AA26" s="129"/>
      <c r="AB26" s="126" t="s">
        <v>21</v>
      </c>
      <c r="AC26" s="28"/>
    </row>
    <row r="27" spans="2:29" s="24" customFormat="1" ht="12.75">
      <c r="B27" s="38"/>
      <c r="C27" s="126"/>
      <c r="D27" s="126"/>
      <c r="E27" s="140"/>
      <c r="F27" s="141"/>
      <c r="G27" s="135"/>
      <c r="H27" s="143"/>
      <c r="I27" s="115" t="s">
        <v>143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9">
        <v>5</v>
      </c>
      <c r="AA27" s="129"/>
      <c r="AB27" s="126" t="s">
        <v>21</v>
      </c>
      <c r="AC27" s="28"/>
    </row>
    <row r="28" spans="2:29" s="24" customFormat="1" ht="12.75">
      <c r="B28" s="38"/>
      <c r="C28" s="126"/>
      <c r="D28" s="126"/>
      <c r="E28" s="140"/>
      <c r="F28" s="141"/>
      <c r="G28" s="135"/>
      <c r="H28" s="143"/>
      <c r="I28" s="115" t="s">
        <v>144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9">
        <v>6</v>
      </c>
      <c r="AA28" s="129"/>
      <c r="AB28" s="126" t="s">
        <v>21</v>
      </c>
      <c r="AC28" s="28"/>
    </row>
    <row r="29" spans="2:29" s="24" customFormat="1" ht="12.75">
      <c r="B29" s="38"/>
      <c r="C29" s="126"/>
      <c r="D29" s="126"/>
      <c r="E29" s="144"/>
      <c r="F29" s="141"/>
      <c r="G29" s="135"/>
      <c r="H29" s="135"/>
      <c r="I29" s="135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9"/>
      <c r="AA29" s="129"/>
      <c r="AB29" s="126"/>
      <c r="AC29" s="28"/>
    </row>
    <row r="30" spans="3:29" s="39" customFormat="1" ht="12.75">
      <c r="C30" s="126"/>
      <c r="D30" s="126"/>
      <c r="E30" s="135"/>
      <c r="F30" s="142"/>
      <c r="G30" s="136" t="s">
        <v>17</v>
      </c>
      <c r="H30" s="136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38">
        <f>+Z31+Z32+Z33</f>
        <v>17</v>
      </c>
      <c r="AA30" s="138"/>
      <c r="AB30" s="127" t="s">
        <v>21</v>
      </c>
      <c r="AC30" s="28"/>
    </row>
    <row r="31" spans="3:29" s="39" customFormat="1" ht="12.75">
      <c r="C31" s="126"/>
      <c r="D31" s="126"/>
      <c r="E31" s="135"/>
      <c r="F31" s="135"/>
      <c r="G31" s="135"/>
      <c r="H31" s="142"/>
      <c r="I31" s="115" t="s">
        <v>141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9">
        <v>11</v>
      </c>
      <c r="AA31" s="129"/>
      <c r="AB31" s="126" t="s">
        <v>21</v>
      </c>
      <c r="AC31" s="28"/>
    </row>
    <row r="32" spans="3:29" s="39" customFormat="1" ht="12.75">
      <c r="C32" s="126"/>
      <c r="D32" s="126"/>
      <c r="E32" s="135"/>
      <c r="F32" s="135"/>
      <c r="G32" s="135"/>
      <c r="H32" s="142"/>
      <c r="I32" s="115" t="s">
        <v>142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9">
        <v>5</v>
      </c>
      <c r="AA32" s="129"/>
      <c r="AB32" s="126" t="s">
        <v>21</v>
      </c>
      <c r="AC32" s="28"/>
    </row>
    <row r="33" spans="3:29" s="39" customFormat="1" ht="12.75">
      <c r="C33" s="126"/>
      <c r="D33" s="126"/>
      <c r="E33" s="135"/>
      <c r="F33" s="135"/>
      <c r="G33" s="135"/>
      <c r="H33" s="143"/>
      <c r="I33" s="115" t="s">
        <v>143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9">
        <v>1</v>
      </c>
      <c r="AA33" s="129"/>
      <c r="AB33" s="126" t="s">
        <v>21</v>
      </c>
      <c r="AC33" s="28"/>
    </row>
    <row r="34" spans="2:29" s="24" customFormat="1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69"/>
      <c r="AA34" s="69"/>
      <c r="AB34" s="38"/>
      <c r="AC34" s="38"/>
    </row>
    <row r="35" spans="2:29" s="24" customFormat="1" ht="12.75">
      <c r="B35" s="218" t="s">
        <v>139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</row>
    <row r="36" spans="2:29" s="24" customFormat="1" ht="12.7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69"/>
      <c r="AA36" s="69"/>
      <c r="AB36" s="38"/>
      <c r="AC36" s="38"/>
    </row>
    <row r="37" spans="2:29" s="31" customFormat="1" ht="15">
      <c r="B37" s="37"/>
      <c r="C37" s="136" t="s">
        <v>22</v>
      </c>
      <c r="D37" s="135"/>
      <c r="E37" s="135"/>
      <c r="F37" s="135"/>
      <c r="G37" s="135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38">
        <f>+Z39+Z44+Z49+Z54+Z59+Z64+Z69</f>
        <v>3912</v>
      </c>
      <c r="AA37" s="138"/>
      <c r="AB37" s="127" t="s">
        <v>21</v>
      </c>
      <c r="AC37" s="38"/>
    </row>
    <row r="38" spans="2:29" s="30" customFormat="1" ht="12.75">
      <c r="B38" s="28"/>
      <c r="C38" s="136"/>
      <c r="D38" s="125"/>
      <c r="E38" s="136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45"/>
      <c r="V38" s="145"/>
      <c r="W38" s="127"/>
      <c r="X38" s="127"/>
      <c r="Y38" s="127"/>
      <c r="Z38" s="138"/>
      <c r="AA38" s="138"/>
      <c r="AB38" s="127"/>
      <c r="AC38" s="28"/>
    </row>
    <row r="39" spans="2:29" s="24" customFormat="1" ht="12.75">
      <c r="B39" s="38"/>
      <c r="C39" s="135"/>
      <c r="D39" s="142"/>
      <c r="E39" s="136" t="s">
        <v>41</v>
      </c>
      <c r="F39" s="135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46"/>
      <c r="V39" s="146"/>
      <c r="W39" s="126"/>
      <c r="X39" s="126"/>
      <c r="Y39" s="126"/>
      <c r="Z39" s="138">
        <f>SUM(Z40:Z42)</f>
        <v>196</v>
      </c>
      <c r="AA39" s="138"/>
      <c r="AB39" s="127" t="s">
        <v>21</v>
      </c>
      <c r="AC39" s="38"/>
    </row>
    <row r="40" spans="2:29" s="24" customFormat="1" ht="12.75">
      <c r="B40" s="38"/>
      <c r="C40" s="135"/>
      <c r="D40" s="125"/>
      <c r="E40" s="135"/>
      <c r="F40" s="142"/>
      <c r="G40" s="115" t="s">
        <v>104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46"/>
      <c r="V40" s="146"/>
      <c r="W40" s="126"/>
      <c r="X40" s="126"/>
      <c r="Y40" s="126"/>
      <c r="Z40" s="129">
        <v>88</v>
      </c>
      <c r="AA40" s="129"/>
      <c r="AB40" s="126" t="s">
        <v>20</v>
      </c>
      <c r="AC40" s="38"/>
    </row>
    <row r="41" spans="2:29" s="24" customFormat="1" ht="12.75">
      <c r="B41" s="38"/>
      <c r="C41" s="135"/>
      <c r="D41" s="125"/>
      <c r="E41" s="135"/>
      <c r="F41" s="142"/>
      <c r="G41" s="115" t="s">
        <v>137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46"/>
      <c r="V41" s="146"/>
      <c r="W41" s="126"/>
      <c r="X41" s="126"/>
      <c r="Y41" s="126"/>
      <c r="Z41" s="129">
        <v>49</v>
      </c>
      <c r="AA41" s="129"/>
      <c r="AB41" s="126" t="s">
        <v>20</v>
      </c>
      <c r="AC41" s="38"/>
    </row>
    <row r="42" spans="2:29" s="24" customFormat="1" ht="12.75">
      <c r="B42" s="38"/>
      <c r="C42" s="135"/>
      <c r="D42" s="125"/>
      <c r="E42" s="135"/>
      <c r="F42" s="143"/>
      <c r="G42" s="135" t="s">
        <v>138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46"/>
      <c r="V42" s="146"/>
      <c r="W42" s="126"/>
      <c r="X42" s="126"/>
      <c r="Y42" s="126"/>
      <c r="Z42" s="129">
        <v>59</v>
      </c>
      <c r="AA42" s="129"/>
      <c r="AB42" s="126" t="s">
        <v>20</v>
      </c>
      <c r="AC42" s="38"/>
    </row>
    <row r="43" spans="2:29" s="24" customFormat="1" ht="12.75">
      <c r="B43" s="38"/>
      <c r="C43" s="135"/>
      <c r="D43" s="125"/>
      <c r="E43" s="135"/>
      <c r="F43" s="135"/>
      <c r="G43" s="13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46"/>
      <c r="V43" s="146"/>
      <c r="W43" s="126"/>
      <c r="X43" s="126"/>
      <c r="Y43" s="126"/>
      <c r="Z43" s="129"/>
      <c r="AA43" s="129"/>
      <c r="AB43" s="126"/>
      <c r="AC43" s="38"/>
    </row>
    <row r="44" spans="2:29" s="24" customFormat="1" ht="12.75">
      <c r="B44" s="38"/>
      <c r="C44" s="135"/>
      <c r="D44" s="142"/>
      <c r="E44" s="136" t="s">
        <v>0</v>
      </c>
      <c r="F44" s="135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46"/>
      <c r="V44" s="146"/>
      <c r="W44" s="126"/>
      <c r="X44" s="126"/>
      <c r="Y44" s="126"/>
      <c r="Z44" s="138">
        <f>SUM(Z45:Z47)</f>
        <v>421</v>
      </c>
      <c r="AA44" s="138"/>
      <c r="AB44" s="127" t="s">
        <v>21</v>
      </c>
      <c r="AC44" s="38"/>
    </row>
    <row r="45" spans="2:29" s="24" customFormat="1" ht="12.75">
      <c r="B45" s="38"/>
      <c r="C45" s="135"/>
      <c r="D45" s="125"/>
      <c r="E45" s="135"/>
      <c r="F45" s="142"/>
      <c r="G45" s="115" t="s">
        <v>104</v>
      </c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46"/>
      <c r="V45" s="146"/>
      <c r="W45" s="126"/>
      <c r="X45" s="126"/>
      <c r="Y45" s="126"/>
      <c r="Z45" s="129">
        <v>190</v>
      </c>
      <c r="AA45" s="129"/>
      <c r="AB45" s="126" t="s">
        <v>20</v>
      </c>
      <c r="AC45" s="38"/>
    </row>
    <row r="46" spans="2:29" s="24" customFormat="1" ht="12.75">
      <c r="B46" s="38"/>
      <c r="C46" s="135"/>
      <c r="D46" s="125"/>
      <c r="E46" s="135"/>
      <c r="F46" s="142"/>
      <c r="G46" s="115" t="s">
        <v>137</v>
      </c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46"/>
      <c r="V46" s="146"/>
      <c r="W46" s="126"/>
      <c r="X46" s="126"/>
      <c r="Y46" s="126"/>
      <c r="Z46" s="129">
        <v>105</v>
      </c>
      <c r="AA46" s="129"/>
      <c r="AB46" s="126" t="s">
        <v>20</v>
      </c>
      <c r="AC46" s="38"/>
    </row>
    <row r="47" spans="2:29" s="24" customFormat="1" ht="12.75">
      <c r="B47" s="38"/>
      <c r="C47" s="135"/>
      <c r="D47" s="125"/>
      <c r="E47" s="135"/>
      <c r="F47" s="143"/>
      <c r="G47" s="135" t="s">
        <v>138</v>
      </c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46"/>
      <c r="V47" s="146"/>
      <c r="W47" s="126"/>
      <c r="X47" s="126"/>
      <c r="Y47" s="126"/>
      <c r="Z47" s="129">
        <v>126</v>
      </c>
      <c r="AA47" s="129"/>
      <c r="AB47" s="126" t="s">
        <v>20</v>
      </c>
      <c r="AC47" s="38"/>
    </row>
    <row r="48" spans="2:29" s="24" customFormat="1" ht="12.75">
      <c r="B48" s="38"/>
      <c r="C48" s="135"/>
      <c r="D48" s="125"/>
      <c r="E48" s="135"/>
      <c r="F48" s="135"/>
      <c r="G48" s="135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46"/>
      <c r="V48" s="146"/>
      <c r="W48" s="126"/>
      <c r="X48" s="126"/>
      <c r="Y48" s="126"/>
      <c r="Z48" s="129"/>
      <c r="AA48" s="129"/>
      <c r="AB48" s="126"/>
      <c r="AC48" s="38"/>
    </row>
    <row r="49" spans="2:29" s="24" customFormat="1" ht="12.75">
      <c r="B49" s="38"/>
      <c r="C49" s="135"/>
      <c r="D49" s="142"/>
      <c r="E49" s="136" t="s">
        <v>1</v>
      </c>
      <c r="F49" s="135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46"/>
      <c r="V49" s="146"/>
      <c r="W49" s="126"/>
      <c r="X49" s="126"/>
      <c r="Y49" s="126"/>
      <c r="Z49" s="138">
        <f>SUM(Z50:Z52)</f>
        <v>898</v>
      </c>
      <c r="AA49" s="138"/>
      <c r="AB49" s="127" t="s">
        <v>21</v>
      </c>
      <c r="AC49" s="38"/>
    </row>
    <row r="50" spans="2:29" s="24" customFormat="1" ht="12.75">
      <c r="B50" s="38"/>
      <c r="C50" s="135"/>
      <c r="D50" s="125"/>
      <c r="E50" s="135"/>
      <c r="F50" s="142"/>
      <c r="G50" s="115" t="s">
        <v>104</v>
      </c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46"/>
      <c r="V50" s="146"/>
      <c r="W50" s="126"/>
      <c r="X50" s="126"/>
      <c r="Y50" s="126"/>
      <c r="Z50" s="129">
        <v>404</v>
      </c>
      <c r="AA50" s="129"/>
      <c r="AB50" s="126" t="s">
        <v>20</v>
      </c>
      <c r="AC50" s="38"/>
    </row>
    <row r="51" spans="2:29" s="24" customFormat="1" ht="12.75">
      <c r="B51" s="38"/>
      <c r="C51" s="135"/>
      <c r="D51" s="125"/>
      <c r="E51" s="135"/>
      <c r="F51" s="142"/>
      <c r="G51" s="115" t="s">
        <v>137</v>
      </c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46"/>
      <c r="V51" s="146"/>
      <c r="W51" s="126"/>
      <c r="X51" s="126"/>
      <c r="Y51" s="126"/>
      <c r="Z51" s="129">
        <v>225</v>
      </c>
      <c r="AA51" s="129"/>
      <c r="AB51" s="126" t="s">
        <v>20</v>
      </c>
      <c r="AC51" s="38"/>
    </row>
    <row r="52" spans="2:29" s="24" customFormat="1" ht="12.75">
      <c r="B52" s="38"/>
      <c r="C52" s="135"/>
      <c r="D52" s="125"/>
      <c r="E52" s="135"/>
      <c r="F52" s="143"/>
      <c r="G52" s="135" t="s">
        <v>138</v>
      </c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46"/>
      <c r="V52" s="146"/>
      <c r="W52" s="126"/>
      <c r="X52" s="126"/>
      <c r="Y52" s="126"/>
      <c r="Z52" s="129">
        <v>269</v>
      </c>
      <c r="AA52" s="129"/>
      <c r="AB52" s="126" t="s">
        <v>20</v>
      </c>
      <c r="AC52" s="38"/>
    </row>
    <row r="53" spans="2:29" s="24" customFormat="1" ht="12.75">
      <c r="B53" s="38"/>
      <c r="C53" s="135"/>
      <c r="D53" s="125"/>
      <c r="E53" s="135"/>
      <c r="F53" s="135"/>
      <c r="G53" s="135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46"/>
      <c r="V53" s="146"/>
      <c r="W53" s="126"/>
      <c r="X53" s="126"/>
      <c r="Y53" s="126"/>
      <c r="Z53" s="129"/>
      <c r="AA53" s="129"/>
      <c r="AB53" s="126"/>
      <c r="AC53" s="38"/>
    </row>
    <row r="54" spans="2:29" s="24" customFormat="1" ht="12.75">
      <c r="B54" s="38"/>
      <c r="C54" s="135"/>
      <c r="D54" s="142"/>
      <c r="E54" s="136" t="s">
        <v>15</v>
      </c>
      <c r="F54" s="135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46"/>
      <c r="V54" s="146"/>
      <c r="W54" s="126"/>
      <c r="X54" s="126"/>
      <c r="Y54" s="126"/>
      <c r="Z54" s="138">
        <f>SUM(Z55:Z57)</f>
        <v>226</v>
      </c>
      <c r="AA54" s="138"/>
      <c r="AB54" s="127" t="s">
        <v>21</v>
      </c>
      <c r="AC54" s="38"/>
    </row>
    <row r="55" spans="2:29" s="24" customFormat="1" ht="12.75">
      <c r="B55" s="38"/>
      <c r="C55" s="135"/>
      <c r="D55" s="125"/>
      <c r="E55" s="135"/>
      <c r="F55" s="142"/>
      <c r="G55" s="115" t="s">
        <v>104</v>
      </c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46"/>
      <c r="V55" s="146"/>
      <c r="W55" s="126"/>
      <c r="X55" s="126"/>
      <c r="Y55" s="126"/>
      <c r="Z55" s="129">
        <v>102</v>
      </c>
      <c r="AA55" s="129"/>
      <c r="AB55" s="126" t="s">
        <v>20</v>
      </c>
      <c r="AC55" s="38"/>
    </row>
    <row r="56" spans="2:29" s="24" customFormat="1" ht="12.75">
      <c r="B56" s="38"/>
      <c r="C56" s="135"/>
      <c r="D56" s="125"/>
      <c r="E56" s="135"/>
      <c r="F56" s="142"/>
      <c r="G56" s="115" t="s">
        <v>137</v>
      </c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46"/>
      <c r="V56" s="146"/>
      <c r="W56" s="126"/>
      <c r="X56" s="126"/>
      <c r="Y56" s="126"/>
      <c r="Z56" s="129">
        <v>56</v>
      </c>
      <c r="AA56" s="129"/>
      <c r="AB56" s="126" t="s">
        <v>20</v>
      </c>
      <c r="AC56" s="38"/>
    </row>
    <row r="57" spans="2:29" s="24" customFormat="1" ht="12.75">
      <c r="B57" s="38"/>
      <c r="C57" s="135"/>
      <c r="D57" s="125"/>
      <c r="E57" s="135"/>
      <c r="F57" s="143"/>
      <c r="G57" s="135" t="s">
        <v>138</v>
      </c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46"/>
      <c r="V57" s="146"/>
      <c r="W57" s="126"/>
      <c r="X57" s="126"/>
      <c r="Y57" s="126"/>
      <c r="Z57" s="129">
        <v>68</v>
      </c>
      <c r="AA57" s="129"/>
      <c r="AB57" s="126" t="s">
        <v>20</v>
      </c>
      <c r="AC57" s="38"/>
    </row>
    <row r="58" spans="2:29" s="24" customFormat="1" ht="12.75">
      <c r="B58" s="38"/>
      <c r="C58" s="135"/>
      <c r="D58" s="125"/>
      <c r="E58" s="135"/>
      <c r="F58" s="135"/>
      <c r="G58" s="135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46"/>
      <c r="V58" s="146"/>
      <c r="W58" s="126"/>
      <c r="X58" s="126"/>
      <c r="Y58" s="126"/>
      <c r="Z58" s="129"/>
      <c r="AA58" s="129"/>
      <c r="AB58" s="126"/>
      <c r="AC58" s="38"/>
    </row>
    <row r="59" spans="2:29" s="24" customFormat="1" ht="12.75">
      <c r="B59" s="38"/>
      <c r="C59" s="135"/>
      <c r="D59" s="142"/>
      <c r="E59" s="136" t="s">
        <v>14</v>
      </c>
      <c r="F59" s="135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46"/>
      <c r="V59" s="146"/>
      <c r="W59" s="126"/>
      <c r="X59" s="126"/>
      <c r="Y59" s="126"/>
      <c r="Z59" s="138">
        <f>SUM(Z60:Z62)</f>
        <v>479</v>
      </c>
      <c r="AA59" s="138"/>
      <c r="AB59" s="127" t="s">
        <v>21</v>
      </c>
      <c r="AC59" s="38"/>
    </row>
    <row r="60" spans="2:29" s="24" customFormat="1" ht="12.75">
      <c r="B60" s="38"/>
      <c r="C60" s="135"/>
      <c r="D60" s="125"/>
      <c r="E60" s="135"/>
      <c r="F60" s="142"/>
      <c r="G60" s="115" t="s">
        <v>104</v>
      </c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46"/>
      <c r="V60" s="146"/>
      <c r="W60" s="126"/>
      <c r="X60" s="126"/>
      <c r="Y60" s="126"/>
      <c r="Z60" s="129">
        <v>215</v>
      </c>
      <c r="AA60" s="129"/>
      <c r="AB60" s="126" t="s">
        <v>20</v>
      </c>
      <c r="AC60" s="38"/>
    </row>
    <row r="61" spans="2:29" s="24" customFormat="1" ht="12.75">
      <c r="B61" s="38"/>
      <c r="C61" s="135"/>
      <c r="D61" s="125"/>
      <c r="E61" s="135"/>
      <c r="F61" s="142"/>
      <c r="G61" s="115" t="s">
        <v>137</v>
      </c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46"/>
      <c r="V61" s="146"/>
      <c r="W61" s="126"/>
      <c r="X61" s="126"/>
      <c r="Y61" s="126"/>
      <c r="Z61" s="129">
        <v>120</v>
      </c>
      <c r="AA61" s="129"/>
      <c r="AB61" s="126" t="s">
        <v>20</v>
      </c>
      <c r="AC61" s="38"/>
    </row>
    <row r="62" spans="2:29" s="24" customFormat="1" ht="12.75">
      <c r="B62" s="38"/>
      <c r="C62" s="135"/>
      <c r="D62" s="125"/>
      <c r="E62" s="135"/>
      <c r="F62" s="143"/>
      <c r="G62" s="135" t="s">
        <v>138</v>
      </c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46"/>
      <c r="V62" s="146"/>
      <c r="W62" s="126"/>
      <c r="X62" s="126"/>
      <c r="Y62" s="126"/>
      <c r="Z62" s="129">
        <v>144</v>
      </c>
      <c r="AA62" s="129"/>
      <c r="AB62" s="126" t="s">
        <v>20</v>
      </c>
      <c r="AC62" s="38"/>
    </row>
    <row r="63" spans="2:29" s="24" customFormat="1" ht="12.75">
      <c r="B63" s="38"/>
      <c r="C63" s="135"/>
      <c r="D63" s="125"/>
      <c r="E63" s="135"/>
      <c r="F63" s="135"/>
      <c r="G63" s="135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46"/>
      <c r="V63" s="146"/>
      <c r="W63" s="126"/>
      <c r="X63" s="126"/>
      <c r="Y63" s="126"/>
      <c r="Z63" s="129"/>
      <c r="AA63" s="129"/>
      <c r="AB63" s="126"/>
      <c r="AC63" s="38"/>
    </row>
    <row r="64" spans="2:29" s="24" customFormat="1" ht="12.75">
      <c r="B64" s="38"/>
      <c r="C64" s="135"/>
      <c r="D64" s="142"/>
      <c r="E64" s="136" t="s">
        <v>12</v>
      </c>
      <c r="F64" s="135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46"/>
      <c r="V64" s="146"/>
      <c r="W64" s="126"/>
      <c r="X64" s="126"/>
      <c r="Y64" s="126"/>
      <c r="Z64" s="138">
        <f>SUM(Z65:Z67)</f>
        <v>1213</v>
      </c>
      <c r="AA64" s="138"/>
      <c r="AB64" s="127" t="s">
        <v>21</v>
      </c>
      <c r="AC64" s="38"/>
    </row>
    <row r="65" spans="2:29" s="24" customFormat="1" ht="12.75">
      <c r="B65" s="38"/>
      <c r="C65" s="135"/>
      <c r="D65" s="125"/>
      <c r="E65" s="135"/>
      <c r="F65" s="142"/>
      <c r="G65" s="115" t="s">
        <v>104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46"/>
      <c r="V65" s="146"/>
      <c r="W65" s="126"/>
      <c r="X65" s="126"/>
      <c r="Y65" s="126"/>
      <c r="Z65" s="129">
        <v>546</v>
      </c>
      <c r="AA65" s="129"/>
      <c r="AB65" s="126" t="s">
        <v>20</v>
      </c>
      <c r="AC65" s="38"/>
    </row>
    <row r="66" spans="2:29" s="24" customFormat="1" ht="12.75">
      <c r="B66" s="38"/>
      <c r="C66" s="135"/>
      <c r="D66" s="125"/>
      <c r="E66" s="135"/>
      <c r="F66" s="142"/>
      <c r="G66" s="115" t="s">
        <v>137</v>
      </c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46"/>
      <c r="V66" s="146"/>
      <c r="W66" s="126"/>
      <c r="X66" s="126"/>
      <c r="Y66" s="126"/>
      <c r="Z66" s="129">
        <v>303</v>
      </c>
      <c r="AA66" s="129"/>
      <c r="AB66" s="126" t="s">
        <v>20</v>
      </c>
      <c r="AC66" s="38"/>
    </row>
    <row r="67" spans="2:29" s="24" customFormat="1" ht="12.75">
      <c r="B67" s="38"/>
      <c r="C67" s="135"/>
      <c r="D67" s="125"/>
      <c r="E67" s="135"/>
      <c r="F67" s="143"/>
      <c r="G67" s="135" t="s">
        <v>138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46"/>
      <c r="V67" s="146"/>
      <c r="W67" s="126"/>
      <c r="X67" s="126"/>
      <c r="Y67" s="126"/>
      <c r="Z67" s="129">
        <v>364</v>
      </c>
      <c r="AA67" s="129"/>
      <c r="AB67" s="126" t="s">
        <v>20</v>
      </c>
      <c r="AC67" s="38"/>
    </row>
    <row r="68" spans="2:29" s="24" customFormat="1" ht="12.75">
      <c r="B68" s="38"/>
      <c r="C68" s="135"/>
      <c r="D68" s="125"/>
      <c r="E68" s="135"/>
      <c r="F68" s="135"/>
      <c r="G68" s="135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46"/>
      <c r="V68" s="146"/>
      <c r="W68" s="126"/>
      <c r="X68" s="126"/>
      <c r="Y68" s="126"/>
      <c r="Z68" s="129"/>
      <c r="AA68" s="129"/>
      <c r="AB68" s="126"/>
      <c r="AC68" s="38"/>
    </row>
    <row r="69" spans="2:29" s="24" customFormat="1" ht="12.75">
      <c r="B69" s="38"/>
      <c r="C69" s="135"/>
      <c r="D69" s="142"/>
      <c r="E69" s="136" t="s">
        <v>13</v>
      </c>
      <c r="F69" s="135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46"/>
      <c r="V69" s="146"/>
      <c r="W69" s="126"/>
      <c r="X69" s="126"/>
      <c r="Y69" s="126"/>
      <c r="Z69" s="138">
        <f>SUM(Z70:Z72)</f>
        <v>479</v>
      </c>
      <c r="AA69" s="138"/>
      <c r="AB69" s="127" t="s">
        <v>21</v>
      </c>
      <c r="AC69" s="38"/>
    </row>
    <row r="70" spans="2:29" s="24" customFormat="1" ht="12.75">
      <c r="B70" s="38"/>
      <c r="C70" s="135"/>
      <c r="D70" s="135"/>
      <c r="E70" s="135"/>
      <c r="F70" s="142"/>
      <c r="G70" s="115" t="s">
        <v>104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46"/>
      <c r="V70" s="146"/>
      <c r="W70" s="126"/>
      <c r="X70" s="126"/>
      <c r="Y70" s="126"/>
      <c r="Z70" s="129">
        <v>215</v>
      </c>
      <c r="AA70" s="129"/>
      <c r="AB70" s="126" t="s">
        <v>20</v>
      </c>
      <c r="AC70" s="38"/>
    </row>
    <row r="71" spans="2:29" s="24" customFormat="1" ht="12.75">
      <c r="B71" s="38"/>
      <c r="C71" s="135"/>
      <c r="D71" s="135"/>
      <c r="E71" s="135"/>
      <c r="F71" s="142"/>
      <c r="G71" s="115" t="s">
        <v>137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46"/>
      <c r="V71" s="146"/>
      <c r="W71" s="126"/>
      <c r="X71" s="126"/>
      <c r="Y71" s="126"/>
      <c r="Z71" s="129">
        <v>120</v>
      </c>
      <c r="AA71" s="129"/>
      <c r="AB71" s="126" t="s">
        <v>20</v>
      </c>
      <c r="AC71" s="38"/>
    </row>
    <row r="72" spans="2:29" s="24" customFormat="1" ht="12.75">
      <c r="B72" s="38"/>
      <c r="C72" s="135"/>
      <c r="D72" s="135"/>
      <c r="E72" s="135"/>
      <c r="F72" s="143"/>
      <c r="G72" s="135" t="s">
        <v>138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46"/>
      <c r="V72" s="146"/>
      <c r="W72" s="126"/>
      <c r="X72" s="126"/>
      <c r="Y72" s="126"/>
      <c r="Z72" s="129">
        <v>144</v>
      </c>
      <c r="AA72" s="129"/>
      <c r="AB72" s="126" t="s">
        <v>20</v>
      </c>
      <c r="AC72" s="38"/>
    </row>
    <row r="73" spans="2:29" s="24" customFormat="1" ht="12.75">
      <c r="B73" s="38"/>
      <c r="C73" s="37"/>
      <c r="D73" s="37"/>
      <c r="E73" s="37"/>
      <c r="F73" s="37"/>
      <c r="G73" s="37"/>
      <c r="H73" s="34"/>
      <c r="I73" s="37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69"/>
      <c r="AA73" s="69"/>
      <c r="AB73" s="38"/>
      <c r="AC73" s="38"/>
    </row>
    <row r="74" spans="2:29" s="24" customFormat="1" ht="12.75" customHeight="1">
      <c r="B74" s="218" t="s">
        <v>140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</row>
    <row r="75" spans="2:29" s="24" customFormat="1" ht="12.75" customHeight="1">
      <c r="B75" s="38"/>
      <c r="C75" s="37"/>
      <c r="D75" s="37"/>
      <c r="E75" s="37"/>
      <c r="F75" s="37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69"/>
      <c r="AA75" s="69"/>
      <c r="AB75" s="38"/>
      <c r="AC75" s="38"/>
    </row>
    <row r="76" spans="2:29" s="31" customFormat="1" ht="15">
      <c r="B76" s="37"/>
      <c r="C76" s="136" t="s">
        <v>22</v>
      </c>
      <c r="D76" s="135"/>
      <c r="E76" s="135"/>
      <c r="F76" s="135"/>
      <c r="G76" s="135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38">
        <f>+Z78+Z83+Z88+Z93+Z98+Z103+Z108</f>
        <v>978</v>
      </c>
      <c r="AA76" s="138"/>
      <c r="AB76" s="127" t="s">
        <v>21</v>
      </c>
      <c r="AC76" s="38"/>
    </row>
    <row r="77" spans="2:29" s="24" customFormat="1" ht="12.75">
      <c r="B77" s="37"/>
      <c r="C77" s="135"/>
      <c r="D77" s="125"/>
      <c r="E77" s="136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6"/>
      <c r="U77" s="126"/>
      <c r="V77" s="126"/>
      <c r="W77" s="126"/>
      <c r="X77" s="126"/>
      <c r="Y77" s="126"/>
      <c r="Z77" s="138"/>
      <c r="AA77" s="138"/>
      <c r="AB77" s="127"/>
      <c r="AC77" s="38"/>
    </row>
    <row r="78" spans="2:29" s="39" customFormat="1" ht="12.75" customHeight="1">
      <c r="B78" s="37"/>
      <c r="C78" s="135"/>
      <c r="D78" s="142"/>
      <c r="E78" s="136" t="s">
        <v>41</v>
      </c>
      <c r="F78" s="135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38">
        <f>SUM(Z79:Z81)</f>
        <v>49</v>
      </c>
      <c r="AA78" s="138"/>
      <c r="AB78" s="127" t="s">
        <v>21</v>
      </c>
      <c r="AC78" s="38"/>
    </row>
    <row r="79" spans="2:29" s="24" customFormat="1" ht="12.75" customHeight="1">
      <c r="B79" s="37"/>
      <c r="C79" s="135"/>
      <c r="D79" s="125"/>
      <c r="E79" s="135"/>
      <c r="F79" s="142"/>
      <c r="G79" s="115" t="s">
        <v>104</v>
      </c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9">
        <v>22</v>
      </c>
      <c r="AA79" s="129"/>
      <c r="AB79" s="126" t="s">
        <v>20</v>
      </c>
      <c r="AC79" s="38"/>
    </row>
    <row r="80" spans="2:29" s="39" customFormat="1" ht="12.75" customHeight="1">
      <c r="B80" s="37"/>
      <c r="C80" s="135"/>
      <c r="D80" s="125"/>
      <c r="E80" s="135"/>
      <c r="F80" s="142"/>
      <c r="G80" s="115" t="s">
        <v>137</v>
      </c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7"/>
      <c r="U80" s="127"/>
      <c r="V80" s="127"/>
      <c r="W80" s="127"/>
      <c r="X80" s="127"/>
      <c r="Y80" s="127"/>
      <c r="Z80" s="129">
        <v>12</v>
      </c>
      <c r="AA80" s="129"/>
      <c r="AB80" s="126" t="s">
        <v>20</v>
      </c>
      <c r="AC80" s="38"/>
    </row>
    <row r="81" spans="2:29" s="24" customFormat="1" ht="12.75" customHeight="1">
      <c r="B81" s="37"/>
      <c r="C81" s="135"/>
      <c r="D81" s="125"/>
      <c r="E81" s="135"/>
      <c r="F81" s="143"/>
      <c r="G81" s="135" t="s">
        <v>138</v>
      </c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46"/>
      <c r="U81" s="146"/>
      <c r="V81" s="127"/>
      <c r="W81" s="127"/>
      <c r="X81" s="127"/>
      <c r="Y81" s="127"/>
      <c r="Z81" s="129">
        <v>15</v>
      </c>
      <c r="AA81" s="129"/>
      <c r="AB81" s="126" t="s">
        <v>20</v>
      </c>
      <c r="AC81" s="38"/>
    </row>
    <row r="82" spans="2:29" s="24" customFormat="1" ht="12.75" customHeight="1">
      <c r="B82" s="37"/>
      <c r="C82" s="135"/>
      <c r="D82" s="125"/>
      <c r="E82" s="135"/>
      <c r="F82" s="135"/>
      <c r="G82" s="135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46"/>
      <c r="U82" s="146"/>
      <c r="V82" s="126"/>
      <c r="W82" s="126"/>
      <c r="X82" s="126"/>
      <c r="Y82" s="126"/>
      <c r="Z82" s="129"/>
      <c r="AA82" s="129"/>
      <c r="AB82" s="126"/>
      <c r="AC82" s="38"/>
    </row>
    <row r="83" spans="2:29" s="24" customFormat="1" ht="12.75" customHeight="1">
      <c r="B83" s="37"/>
      <c r="C83" s="135"/>
      <c r="D83" s="142"/>
      <c r="E83" s="136" t="s">
        <v>0</v>
      </c>
      <c r="F83" s="135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46"/>
      <c r="U83" s="146"/>
      <c r="V83" s="126"/>
      <c r="W83" s="126"/>
      <c r="X83" s="126"/>
      <c r="Y83" s="126"/>
      <c r="Z83" s="138">
        <f>SUM(Z84:Z86)</f>
        <v>214</v>
      </c>
      <c r="AA83" s="138"/>
      <c r="AB83" s="127" t="s">
        <v>21</v>
      </c>
      <c r="AC83" s="38"/>
    </row>
    <row r="84" spans="2:29" s="24" customFormat="1" ht="12.75" customHeight="1">
      <c r="B84" s="37"/>
      <c r="C84" s="135"/>
      <c r="D84" s="125"/>
      <c r="E84" s="135"/>
      <c r="F84" s="142"/>
      <c r="G84" s="115" t="s">
        <v>104</v>
      </c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46"/>
      <c r="U84" s="146"/>
      <c r="V84" s="126"/>
      <c r="W84" s="126"/>
      <c r="X84" s="126"/>
      <c r="Y84" s="126"/>
      <c r="Z84" s="129">
        <v>96</v>
      </c>
      <c r="AA84" s="129"/>
      <c r="AB84" s="126" t="s">
        <v>20</v>
      </c>
      <c r="AC84" s="38"/>
    </row>
    <row r="85" spans="2:29" s="24" customFormat="1" ht="12.75" customHeight="1">
      <c r="B85" s="37"/>
      <c r="C85" s="135"/>
      <c r="D85" s="125"/>
      <c r="E85" s="135"/>
      <c r="F85" s="142"/>
      <c r="G85" s="115" t="s">
        <v>137</v>
      </c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46"/>
      <c r="U85" s="146"/>
      <c r="V85" s="126"/>
      <c r="W85" s="126"/>
      <c r="X85" s="126"/>
      <c r="Y85" s="126"/>
      <c r="Z85" s="129">
        <v>54</v>
      </c>
      <c r="AA85" s="129"/>
      <c r="AB85" s="126" t="s">
        <v>20</v>
      </c>
      <c r="AC85" s="38"/>
    </row>
    <row r="86" spans="2:29" s="24" customFormat="1" ht="12.75" customHeight="1">
      <c r="B86" s="37"/>
      <c r="C86" s="135"/>
      <c r="D86" s="125"/>
      <c r="E86" s="135"/>
      <c r="F86" s="143"/>
      <c r="G86" s="135" t="s">
        <v>138</v>
      </c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46"/>
      <c r="U86" s="146"/>
      <c r="V86" s="126"/>
      <c r="W86" s="126"/>
      <c r="X86" s="126"/>
      <c r="Y86" s="126"/>
      <c r="Z86" s="129">
        <v>64</v>
      </c>
      <c r="AA86" s="129"/>
      <c r="AB86" s="126" t="s">
        <v>20</v>
      </c>
      <c r="AC86" s="38"/>
    </row>
    <row r="87" spans="2:29" s="24" customFormat="1" ht="12.75" customHeight="1">
      <c r="B87" s="37"/>
      <c r="C87" s="135"/>
      <c r="D87" s="125"/>
      <c r="E87" s="135"/>
      <c r="F87" s="135"/>
      <c r="G87" s="135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46"/>
      <c r="U87" s="146"/>
      <c r="V87" s="126"/>
      <c r="W87" s="126"/>
      <c r="X87" s="126"/>
      <c r="Y87" s="126"/>
      <c r="Z87" s="129"/>
      <c r="AA87" s="129"/>
      <c r="AB87" s="126"/>
      <c r="AC87" s="38"/>
    </row>
    <row r="88" spans="2:29" s="24" customFormat="1" ht="12.75" customHeight="1">
      <c r="B88" s="37"/>
      <c r="C88" s="135"/>
      <c r="D88" s="142"/>
      <c r="E88" s="136" t="s">
        <v>1</v>
      </c>
      <c r="F88" s="135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46"/>
      <c r="U88" s="146"/>
      <c r="V88" s="126"/>
      <c r="W88" s="126"/>
      <c r="X88" s="126"/>
      <c r="Y88" s="126"/>
      <c r="Z88" s="138">
        <f>SUM(Z89:Z91)</f>
        <v>324</v>
      </c>
      <c r="AA88" s="138"/>
      <c r="AB88" s="127" t="s">
        <v>21</v>
      </c>
      <c r="AC88" s="38"/>
    </row>
    <row r="89" spans="2:29" s="24" customFormat="1" ht="12.75" customHeight="1">
      <c r="B89" s="37"/>
      <c r="C89" s="135"/>
      <c r="D89" s="125"/>
      <c r="E89" s="135"/>
      <c r="F89" s="142"/>
      <c r="G89" s="115" t="s">
        <v>104</v>
      </c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46"/>
      <c r="U89" s="146"/>
      <c r="V89" s="126"/>
      <c r="W89" s="126"/>
      <c r="X89" s="126"/>
      <c r="Y89" s="126"/>
      <c r="Z89" s="129">
        <v>146</v>
      </c>
      <c r="AA89" s="129"/>
      <c r="AB89" s="126" t="s">
        <v>20</v>
      </c>
      <c r="AC89" s="38"/>
    </row>
    <row r="90" spans="2:29" s="24" customFormat="1" ht="12.75" customHeight="1">
      <c r="B90" s="37"/>
      <c r="C90" s="135"/>
      <c r="D90" s="125"/>
      <c r="E90" s="135"/>
      <c r="F90" s="142"/>
      <c r="G90" s="115" t="s">
        <v>137</v>
      </c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46"/>
      <c r="U90" s="146"/>
      <c r="V90" s="126"/>
      <c r="W90" s="126"/>
      <c r="X90" s="126"/>
      <c r="Y90" s="126"/>
      <c r="Z90" s="129">
        <v>81</v>
      </c>
      <c r="AA90" s="129"/>
      <c r="AB90" s="126" t="s">
        <v>20</v>
      </c>
      <c r="AC90" s="38"/>
    </row>
    <row r="91" spans="2:29" s="24" customFormat="1" ht="12.75" customHeight="1">
      <c r="B91" s="37"/>
      <c r="C91" s="135"/>
      <c r="D91" s="125"/>
      <c r="E91" s="135"/>
      <c r="F91" s="143"/>
      <c r="G91" s="135" t="s">
        <v>138</v>
      </c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46"/>
      <c r="U91" s="146"/>
      <c r="V91" s="126"/>
      <c r="W91" s="126"/>
      <c r="X91" s="126"/>
      <c r="Y91" s="126"/>
      <c r="Z91" s="129">
        <v>97</v>
      </c>
      <c r="AA91" s="129"/>
      <c r="AB91" s="126" t="s">
        <v>20</v>
      </c>
      <c r="AC91" s="38"/>
    </row>
    <row r="92" spans="2:29" s="24" customFormat="1" ht="12.75" customHeight="1">
      <c r="B92" s="37"/>
      <c r="C92" s="135"/>
      <c r="D92" s="125"/>
      <c r="E92" s="135"/>
      <c r="F92" s="135"/>
      <c r="G92" s="135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46"/>
      <c r="U92" s="146"/>
      <c r="V92" s="126"/>
      <c r="W92" s="126"/>
      <c r="X92" s="126"/>
      <c r="Y92" s="126"/>
      <c r="Z92" s="129"/>
      <c r="AA92" s="129"/>
      <c r="AB92" s="126"/>
      <c r="AC92" s="38"/>
    </row>
    <row r="93" spans="2:29" s="24" customFormat="1" ht="12.75" customHeight="1">
      <c r="B93" s="37"/>
      <c r="C93" s="135"/>
      <c r="D93" s="142"/>
      <c r="E93" s="136" t="s">
        <v>15</v>
      </c>
      <c r="F93" s="135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46"/>
      <c r="U93" s="146"/>
      <c r="V93" s="126"/>
      <c r="W93" s="126"/>
      <c r="X93" s="126"/>
      <c r="Y93" s="126"/>
      <c r="Z93" s="138">
        <f>SUM(Z94:Z96)</f>
        <v>361</v>
      </c>
      <c r="AA93" s="138"/>
      <c r="AB93" s="127" t="s">
        <v>21</v>
      </c>
      <c r="AC93" s="38"/>
    </row>
    <row r="94" spans="2:29" s="24" customFormat="1" ht="12.75" customHeight="1">
      <c r="B94" s="37"/>
      <c r="C94" s="135"/>
      <c r="D94" s="125"/>
      <c r="E94" s="135"/>
      <c r="F94" s="142"/>
      <c r="G94" s="115" t="s">
        <v>104</v>
      </c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46"/>
      <c r="U94" s="146"/>
      <c r="V94" s="126"/>
      <c r="W94" s="126"/>
      <c r="X94" s="126"/>
      <c r="Y94" s="126"/>
      <c r="Z94" s="129">
        <v>162</v>
      </c>
      <c r="AA94" s="129"/>
      <c r="AB94" s="126" t="s">
        <v>20</v>
      </c>
      <c r="AC94" s="38"/>
    </row>
    <row r="95" spans="2:29" s="24" customFormat="1" ht="12.75" customHeight="1">
      <c r="B95" s="37"/>
      <c r="C95" s="135"/>
      <c r="D95" s="125"/>
      <c r="E95" s="135"/>
      <c r="F95" s="142"/>
      <c r="G95" s="115" t="s">
        <v>137</v>
      </c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46"/>
      <c r="U95" s="146"/>
      <c r="V95" s="126"/>
      <c r="W95" s="126"/>
      <c r="X95" s="126"/>
      <c r="Y95" s="126"/>
      <c r="Z95" s="129">
        <v>90</v>
      </c>
      <c r="AA95" s="129"/>
      <c r="AB95" s="126" t="s">
        <v>20</v>
      </c>
      <c r="AC95" s="38"/>
    </row>
    <row r="96" spans="2:29" s="24" customFormat="1" ht="12.75" customHeight="1">
      <c r="B96" s="37"/>
      <c r="C96" s="135"/>
      <c r="D96" s="125"/>
      <c r="E96" s="135"/>
      <c r="F96" s="143"/>
      <c r="G96" s="135" t="s">
        <v>138</v>
      </c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46"/>
      <c r="U96" s="146"/>
      <c r="V96" s="126"/>
      <c r="W96" s="126"/>
      <c r="X96" s="126"/>
      <c r="Y96" s="126"/>
      <c r="Z96" s="129">
        <v>109</v>
      </c>
      <c r="AA96" s="129"/>
      <c r="AB96" s="126" t="s">
        <v>20</v>
      </c>
      <c r="AC96" s="38"/>
    </row>
    <row r="97" spans="2:29" s="24" customFormat="1" ht="12.75" customHeight="1">
      <c r="B97" s="37"/>
      <c r="C97" s="135"/>
      <c r="D97" s="125"/>
      <c r="E97" s="135"/>
      <c r="F97" s="135"/>
      <c r="G97" s="135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46"/>
      <c r="U97" s="146"/>
      <c r="V97" s="126"/>
      <c r="W97" s="126"/>
      <c r="X97" s="126"/>
      <c r="Y97" s="126"/>
      <c r="Z97" s="129"/>
      <c r="AA97" s="129"/>
      <c r="AB97" s="126"/>
      <c r="AC97" s="38"/>
    </row>
    <row r="98" spans="2:29" s="24" customFormat="1" ht="12.75" customHeight="1">
      <c r="B98" s="37"/>
      <c r="C98" s="135"/>
      <c r="D98" s="142"/>
      <c r="E98" s="136" t="s">
        <v>14</v>
      </c>
      <c r="F98" s="135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46"/>
      <c r="U98" s="146"/>
      <c r="V98" s="126"/>
      <c r="W98" s="126"/>
      <c r="X98" s="126"/>
      <c r="Y98" s="126"/>
      <c r="Z98" s="138">
        <f>SUM(Z99:Z101)</f>
        <v>10</v>
      </c>
      <c r="AA98" s="138"/>
      <c r="AB98" s="127" t="s">
        <v>21</v>
      </c>
      <c r="AC98" s="38"/>
    </row>
    <row r="99" spans="2:29" s="24" customFormat="1" ht="12.75" customHeight="1">
      <c r="B99" s="37"/>
      <c r="C99" s="135"/>
      <c r="D99" s="125"/>
      <c r="E99" s="135"/>
      <c r="F99" s="142"/>
      <c r="G99" s="115" t="s">
        <v>104</v>
      </c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46"/>
      <c r="U99" s="146"/>
      <c r="V99" s="126"/>
      <c r="W99" s="126"/>
      <c r="X99" s="126"/>
      <c r="Y99" s="126"/>
      <c r="Z99" s="129">
        <v>5</v>
      </c>
      <c r="AA99" s="129"/>
      <c r="AB99" s="126" t="s">
        <v>20</v>
      </c>
      <c r="AC99" s="38"/>
    </row>
    <row r="100" spans="2:29" s="24" customFormat="1" ht="12.75" customHeight="1">
      <c r="B100" s="37"/>
      <c r="C100" s="135"/>
      <c r="D100" s="125"/>
      <c r="E100" s="135"/>
      <c r="F100" s="142"/>
      <c r="G100" s="115" t="s">
        <v>137</v>
      </c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46"/>
      <c r="U100" s="146"/>
      <c r="V100" s="126"/>
      <c r="W100" s="126"/>
      <c r="X100" s="126"/>
      <c r="Y100" s="126"/>
      <c r="Z100" s="129">
        <v>2</v>
      </c>
      <c r="AA100" s="129"/>
      <c r="AB100" s="126" t="s">
        <v>20</v>
      </c>
      <c r="AC100" s="38"/>
    </row>
    <row r="101" spans="2:29" s="24" customFormat="1" ht="12.75" customHeight="1">
      <c r="B101" s="37"/>
      <c r="C101" s="135"/>
      <c r="D101" s="125"/>
      <c r="E101" s="135"/>
      <c r="F101" s="143"/>
      <c r="G101" s="135" t="s">
        <v>138</v>
      </c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46"/>
      <c r="U101" s="146"/>
      <c r="V101" s="126"/>
      <c r="W101" s="126"/>
      <c r="X101" s="126"/>
      <c r="Y101" s="126"/>
      <c r="Z101" s="129">
        <v>3</v>
      </c>
      <c r="AA101" s="129"/>
      <c r="AB101" s="126" t="s">
        <v>20</v>
      </c>
      <c r="AC101" s="38"/>
    </row>
    <row r="102" spans="2:29" s="24" customFormat="1" ht="12.75" customHeight="1">
      <c r="B102" s="37"/>
      <c r="C102" s="135"/>
      <c r="D102" s="125"/>
      <c r="E102" s="135"/>
      <c r="F102" s="135"/>
      <c r="G102" s="135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46"/>
      <c r="U102" s="146"/>
      <c r="V102" s="126"/>
      <c r="W102" s="126"/>
      <c r="X102" s="126"/>
      <c r="Y102" s="126"/>
      <c r="Z102" s="129"/>
      <c r="AA102" s="129"/>
      <c r="AB102" s="126"/>
      <c r="AC102" s="38"/>
    </row>
    <row r="103" spans="2:29" s="24" customFormat="1" ht="12.75" customHeight="1">
      <c r="B103" s="37"/>
      <c r="C103" s="135"/>
      <c r="D103" s="142"/>
      <c r="E103" s="136" t="s">
        <v>12</v>
      </c>
      <c r="F103" s="135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46"/>
      <c r="U103" s="146"/>
      <c r="V103" s="126"/>
      <c r="W103" s="126"/>
      <c r="X103" s="126"/>
      <c r="Y103" s="126"/>
      <c r="Z103" s="138">
        <f>SUM(Z104:Z106)</f>
        <v>10</v>
      </c>
      <c r="AA103" s="138"/>
      <c r="AB103" s="127" t="s">
        <v>21</v>
      </c>
      <c r="AC103" s="38"/>
    </row>
    <row r="104" spans="2:29" s="24" customFormat="1" ht="12.75" customHeight="1">
      <c r="B104" s="37"/>
      <c r="C104" s="135"/>
      <c r="D104" s="125"/>
      <c r="E104" s="135"/>
      <c r="F104" s="142"/>
      <c r="G104" s="115" t="s">
        <v>104</v>
      </c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46"/>
      <c r="U104" s="146"/>
      <c r="V104" s="126"/>
      <c r="W104" s="126"/>
      <c r="X104" s="126"/>
      <c r="Y104" s="126"/>
      <c r="Z104" s="129">
        <v>5</v>
      </c>
      <c r="AA104" s="129"/>
      <c r="AB104" s="126" t="s">
        <v>20</v>
      </c>
      <c r="AC104" s="38"/>
    </row>
    <row r="105" spans="2:29" s="24" customFormat="1" ht="12.75" customHeight="1">
      <c r="B105" s="37"/>
      <c r="C105" s="135"/>
      <c r="D105" s="125"/>
      <c r="E105" s="135"/>
      <c r="F105" s="142"/>
      <c r="G105" s="115" t="s">
        <v>137</v>
      </c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46"/>
      <c r="U105" s="146"/>
      <c r="V105" s="126"/>
      <c r="W105" s="126"/>
      <c r="X105" s="126"/>
      <c r="Y105" s="126"/>
      <c r="Z105" s="129">
        <v>2</v>
      </c>
      <c r="AA105" s="129"/>
      <c r="AB105" s="126" t="s">
        <v>20</v>
      </c>
      <c r="AC105" s="38"/>
    </row>
    <row r="106" spans="2:29" s="24" customFormat="1" ht="12.75" customHeight="1">
      <c r="B106" s="37"/>
      <c r="C106" s="135"/>
      <c r="D106" s="125"/>
      <c r="E106" s="135"/>
      <c r="F106" s="143"/>
      <c r="G106" s="135" t="s">
        <v>138</v>
      </c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46"/>
      <c r="U106" s="146"/>
      <c r="V106" s="126"/>
      <c r="W106" s="126"/>
      <c r="X106" s="126"/>
      <c r="Y106" s="126"/>
      <c r="Z106" s="129">
        <v>3</v>
      </c>
      <c r="AA106" s="129"/>
      <c r="AB106" s="126" t="s">
        <v>20</v>
      </c>
      <c r="AC106" s="38"/>
    </row>
    <row r="107" spans="2:29" s="24" customFormat="1" ht="12.75" customHeight="1">
      <c r="B107" s="37"/>
      <c r="C107" s="135"/>
      <c r="D107" s="125"/>
      <c r="E107" s="135"/>
      <c r="F107" s="135"/>
      <c r="G107" s="135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46"/>
      <c r="U107" s="146"/>
      <c r="V107" s="126"/>
      <c r="W107" s="126"/>
      <c r="X107" s="126"/>
      <c r="Y107" s="126"/>
      <c r="Z107" s="129"/>
      <c r="AA107" s="129"/>
      <c r="AB107" s="126"/>
      <c r="AC107" s="38"/>
    </row>
    <row r="108" spans="2:29" s="24" customFormat="1" ht="12.75" customHeight="1">
      <c r="B108" s="37"/>
      <c r="C108" s="135"/>
      <c r="D108" s="142"/>
      <c r="E108" s="136" t="s">
        <v>13</v>
      </c>
      <c r="F108" s="135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46"/>
      <c r="U108" s="146"/>
      <c r="V108" s="126"/>
      <c r="W108" s="126"/>
      <c r="X108" s="126"/>
      <c r="Y108" s="126"/>
      <c r="Z108" s="138">
        <f>SUM(Z109:Z111)</f>
        <v>10</v>
      </c>
      <c r="AA108" s="138"/>
      <c r="AB108" s="127" t="s">
        <v>21</v>
      </c>
      <c r="AC108" s="38"/>
    </row>
    <row r="109" spans="2:29" s="24" customFormat="1" ht="12.75" customHeight="1">
      <c r="B109" s="37"/>
      <c r="C109" s="135"/>
      <c r="D109" s="135"/>
      <c r="E109" s="135"/>
      <c r="F109" s="142"/>
      <c r="G109" s="115" t="s">
        <v>104</v>
      </c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46"/>
      <c r="U109" s="146"/>
      <c r="V109" s="126"/>
      <c r="W109" s="126"/>
      <c r="X109" s="126"/>
      <c r="Y109" s="126"/>
      <c r="Z109" s="129">
        <v>5</v>
      </c>
      <c r="AA109" s="129"/>
      <c r="AB109" s="126" t="s">
        <v>20</v>
      </c>
      <c r="AC109" s="38"/>
    </row>
    <row r="110" spans="2:29" s="24" customFormat="1" ht="12.75" customHeight="1">
      <c r="B110" s="37"/>
      <c r="C110" s="135"/>
      <c r="D110" s="135"/>
      <c r="E110" s="135"/>
      <c r="F110" s="142"/>
      <c r="G110" s="115" t="s">
        <v>137</v>
      </c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46"/>
      <c r="U110" s="146"/>
      <c r="V110" s="126"/>
      <c r="W110" s="126"/>
      <c r="X110" s="126"/>
      <c r="Y110" s="126"/>
      <c r="Z110" s="129">
        <v>2</v>
      </c>
      <c r="AA110" s="129"/>
      <c r="AB110" s="126" t="s">
        <v>20</v>
      </c>
      <c r="AC110" s="38"/>
    </row>
    <row r="111" spans="2:29" s="24" customFormat="1" ht="12.75" customHeight="1">
      <c r="B111" s="37"/>
      <c r="C111" s="135"/>
      <c r="D111" s="135"/>
      <c r="E111" s="135"/>
      <c r="F111" s="143"/>
      <c r="G111" s="135" t="s">
        <v>138</v>
      </c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46"/>
      <c r="U111" s="146"/>
      <c r="V111" s="126"/>
      <c r="W111" s="126"/>
      <c r="X111" s="126"/>
      <c r="Y111" s="126"/>
      <c r="Z111" s="129">
        <v>3</v>
      </c>
      <c r="AA111" s="129"/>
      <c r="AB111" s="126" t="s">
        <v>20</v>
      </c>
      <c r="AC111" s="38"/>
    </row>
    <row r="112" spans="1:29" s="24" customFormat="1" ht="12.75" customHeight="1">
      <c r="A112" s="33"/>
      <c r="B112" s="41"/>
      <c r="C112" s="42"/>
      <c r="D112" s="43"/>
      <c r="E112" s="41"/>
      <c r="F112" s="41"/>
      <c r="G112" s="43"/>
      <c r="H112" s="43"/>
      <c r="I112" s="42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4"/>
      <c r="AA112" s="44"/>
      <c r="AB112" s="42"/>
      <c r="AC112" s="41"/>
    </row>
    <row r="113" spans="1:29" ht="12.75" customHeight="1">
      <c r="A113" s="35"/>
      <c r="B113" s="13"/>
      <c r="C113" s="14"/>
      <c r="D113" s="12"/>
      <c r="E113" s="14"/>
      <c r="F113" s="12"/>
      <c r="G113" s="12"/>
      <c r="H113" s="12"/>
      <c r="I113" s="12"/>
      <c r="J113" s="12"/>
      <c r="K113" s="12"/>
      <c r="L113" s="12"/>
      <c r="M113" s="12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2"/>
      <c r="AA113" s="12"/>
      <c r="AB113" s="12"/>
      <c r="AC113" s="40" t="s">
        <v>60</v>
      </c>
    </row>
    <row r="114" ht="12.75" customHeight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</sheetData>
  <sheetProtection/>
  <mergeCells count="7">
    <mergeCell ref="B7:Y7"/>
    <mergeCell ref="B8:Y8"/>
    <mergeCell ref="B9:Y10"/>
    <mergeCell ref="B35:AC35"/>
    <mergeCell ref="B74:AC74"/>
    <mergeCell ref="B12:Y12"/>
    <mergeCell ref="B14:AC14"/>
  </mergeCells>
  <hyperlinks>
    <hyperlink ref="AC113" location="Indice!A1" display="Volver ..."/>
    <hyperlink ref="B12:X12" r:id="rId1" display="Normativa Asociada ( DE 1523-2006 )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5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82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39" customWidth="1"/>
    <col min="26" max="26" width="14.7109375" style="63" customWidth="1"/>
    <col min="27" max="27" width="1.7109375" style="63" customWidth="1"/>
    <col min="28" max="28" width="13.57421875" style="39" bestFit="1" customWidth="1"/>
    <col min="29" max="29" width="30.7109375" style="39" customWidth="1"/>
    <col min="30" max="30" width="2.7109375" style="39" customWidth="1"/>
    <col min="31" max="16384" width="0" style="39" hidden="1" customWidth="1"/>
  </cols>
  <sheetData>
    <row r="1" spans="1:30" s="1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s="1" customFormat="1" ht="18">
      <c r="B8" s="215" t="s">
        <v>6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62"/>
      <c r="AA8" s="63"/>
    </row>
    <row r="9" spans="2:27" s="1" customFormat="1" ht="12.75" customHeight="1">
      <c r="B9" s="209" t="s">
        <v>136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62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62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62"/>
      <c r="AA11" s="63"/>
    </row>
    <row r="12" spans="2:27" s="1" customFormat="1" ht="12.75">
      <c r="B12" s="212" t="s">
        <v>146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62"/>
      <c r="AA12" s="63"/>
    </row>
    <row r="13" ht="12.75"/>
    <row r="14" spans="2:29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8"/>
      <c r="AA15" s="118"/>
      <c r="AB15" s="115"/>
      <c r="AC15" s="115"/>
    </row>
    <row r="16" spans="2:29" ht="18">
      <c r="B16" s="117"/>
      <c r="C16" s="112" t="s">
        <v>22</v>
      </c>
      <c r="D16" s="148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14">
        <f>+Z18+Z20</f>
        <v>5700</v>
      </c>
      <c r="AA16" s="114"/>
      <c r="AB16" s="113" t="s">
        <v>21</v>
      </c>
      <c r="AC16" s="115"/>
    </row>
    <row r="17" spans="2:29" ht="12.75">
      <c r="B17" s="115"/>
      <c r="C17" s="117"/>
      <c r="D17" s="116"/>
      <c r="E17" s="117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8"/>
      <c r="AA17" s="118"/>
      <c r="AB17" s="115"/>
      <c r="AC17" s="115"/>
    </row>
    <row r="18" spans="2:29" ht="12.75">
      <c r="B18" s="119"/>
      <c r="C18" s="121"/>
      <c r="D18" s="120"/>
      <c r="E18" s="121" t="s">
        <v>11</v>
      </c>
      <c r="F18" s="121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2">
        <v>162</v>
      </c>
      <c r="AA18" s="122"/>
      <c r="AB18" s="119" t="s">
        <v>21</v>
      </c>
      <c r="AC18" s="119"/>
    </row>
    <row r="19" spans="2:29" ht="12.75">
      <c r="B19" s="119"/>
      <c r="C19" s="121"/>
      <c r="D19" s="123"/>
      <c r="E19" s="121"/>
      <c r="F19" s="121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2"/>
      <c r="AA19" s="122"/>
      <c r="AB19" s="119"/>
      <c r="AC19" s="119"/>
    </row>
    <row r="20" spans="2:29" ht="12.75">
      <c r="B20" s="119"/>
      <c r="C20" s="121"/>
      <c r="D20" s="120"/>
      <c r="E20" s="121" t="s">
        <v>85</v>
      </c>
      <c r="F20" s="121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22">
        <f>+Z21+Z22</f>
        <v>5538</v>
      </c>
      <c r="AA20" s="122"/>
      <c r="AB20" s="119" t="s">
        <v>21</v>
      </c>
      <c r="AC20" s="119"/>
    </row>
    <row r="21" spans="2:29" ht="12.75">
      <c r="B21" s="119"/>
      <c r="C21" s="126"/>
      <c r="D21" s="126"/>
      <c r="E21" s="117"/>
      <c r="F21" s="120"/>
      <c r="G21" s="117" t="s">
        <v>84</v>
      </c>
      <c r="H21" s="117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29">
        <f>+Z26</f>
        <v>4430</v>
      </c>
      <c r="AA21" s="129"/>
      <c r="AB21" s="115" t="s">
        <v>21</v>
      </c>
      <c r="AC21" s="119"/>
    </row>
    <row r="22" spans="2:29" ht="12.75">
      <c r="B22" s="119"/>
      <c r="C22" s="126"/>
      <c r="D22" s="126"/>
      <c r="E22" s="121"/>
      <c r="F22" s="120"/>
      <c r="G22" s="117" t="s">
        <v>83</v>
      </c>
      <c r="H22" s="117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8">
        <f>+Z79</f>
        <v>1108</v>
      </c>
      <c r="AA22" s="118"/>
      <c r="AB22" s="115" t="s">
        <v>21</v>
      </c>
      <c r="AC22" s="119"/>
    </row>
    <row r="23" spans="2:29" ht="12.75">
      <c r="B23" s="115"/>
      <c r="C23" s="117"/>
      <c r="D23" s="117"/>
      <c r="E23" s="117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8"/>
      <c r="AA23" s="118"/>
      <c r="AB23" s="115"/>
      <c r="AC23" s="115"/>
    </row>
    <row r="24" spans="2:29" ht="12.75">
      <c r="B24" s="220" t="s">
        <v>147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</row>
    <row r="25" spans="2:29" ht="12.7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8"/>
      <c r="AA25" s="118"/>
      <c r="AB25" s="115"/>
      <c r="AC25" s="115"/>
    </row>
    <row r="26" spans="2:29" ht="18">
      <c r="B26" s="119"/>
      <c r="C26" s="112" t="s">
        <v>22</v>
      </c>
      <c r="D26" s="113"/>
      <c r="E26" s="112"/>
      <c r="F26" s="112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4">
        <f>+Z28+Z50</f>
        <v>4430</v>
      </c>
      <c r="AA26" s="114"/>
      <c r="AB26" s="113" t="s">
        <v>21</v>
      </c>
      <c r="AC26" s="122"/>
    </row>
    <row r="27" spans="2:29" ht="12.75">
      <c r="B27" s="115"/>
      <c r="C27" s="115"/>
      <c r="D27" s="116"/>
      <c r="E27" s="117"/>
      <c r="F27" s="117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8"/>
      <c r="AA27" s="118"/>
      <c r="AB27" s="115"/>
      <c r="AC27" s="115"/>
    </row>
    <row r="28" spans="2:29" ht="12.75">
      <c r="B28" s="119"/>
      <c r="C28" s="119"/>
      <c r="D28" s="120"/>
      <c r="E28" s="121" t="s">
        <v>153</v>
      </c>
      <c r="F28" s="121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22">
        <f>+Z30+Z40</f>
        <v>2130</v>
      </c>
      <c r="AA28" s="122"/>
      <c r="AB28" s="119" t="s">
        <v>21</v>
      </c>
      <c r="AC28" s="119"/>
    </row>
    <row r="29" spans="2:29" ht="12.75">
      <c r="B29" s="119"/>
      <c r="C29" s="119"/>
      <c r="D29" s="123"/>
      <c r="E29" s="117"/>
      <c r="F29" s="116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22"/>
      <c r="AA29" s="122"/>
      <c r="AB29" s="119"/>
      <c r="AC29" s="119"/>
    </row>
    <row r="30" spans="2:29" ht="12.75">
      <c r="B30" s="119"/>
      <c r="C30" s="119"/>
      <c r="D30" s="123"/>
      <c r="E30" s="117"/>
      <c r="F30" s="124"/>
      <c r="G30" s="119" t="s">
        <v>38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22">
        <f>+Z32+Z36</f>
        <v>1420</v>
      </c>
      <c r="AA30" s="122"/>
      <c r="AB30" s="119" t="s">
        <v>21</v>
      </c>
      <c r="AC30" s="119"/>
    </row>
    <row r="31" spans="2:29" ht="12.75">
      <c r="B31" s="119"/>
      <c r="C31" s="119"/>
      <c r="D31" s="123"/>
      <c r="E31" s="117"/>
      <c r="F31" s="116"/>
      <c r="G31" s="117"/>
      <c r="H31" s="116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22"/>
      <c r="AA31" s="122"/>
      <c r="AB31" s="119"/>
      <c r="AC31" s="119"/>
    </row>
    <row r="32" spans="2:29" ht="12.75">
      <c r="B32" s="119"/>
      <c r="C32" s="119"/>
      <c r="D32" s="123"/>
      <c r="E32" s="117"/>
      <c r="F32" s="116"/>
      <c r="G32" s="119"/>
      <c r="H32" s="124"/>
      <c r="I32" s="119" t="s">
        <v>163</v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2">
        <f>+Z33+Z34</f>
        <v>34</v>
      </c>
      <c r="AA32" s="122"/>
      <c r="AB32" s="115" t="s">
        <v>20</v>
      </c>
      <c r="AC32" s="119"/>
    </row>
    <row r="33" spans="2:29" ht="12.75">
      <c r="B33" s="119"/>
      <c r="C33" s="119"/>
      <c r="D33" s="123"/>
      <c r="E33" s="117"/>
      <c r="F33" s="116"/>
      <c r="G33" s="119"/>
      <c r="H33" s="151"/>
      <c r="I33" s="126"/>
      <c r="J33" s="124"/>
      <c r="K33" s="115" t="s">
        <v>161</v>
      </c>
      <c r="L33" s="126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8">
        <v>29</v>
      </c>
      <c r="AA33" s="118"/>
      <c r="AB33" s="115" t="s">
        <v>20</v>
      </c>
      <c r="AC33" s="119"/>
    </row>
    <row r="34" spans="2:29" ht="12.75">
      <c r="B34" s="119"/>
      <c r="C34" s="119"/>
      <c r="D34" s="123"/>
      <c r="E34" s="117"/>
      <c r="F34" s="116"/>
      <c r="G34" s="119"/>
      <c r="H34" s="125"/>
      <c r="I34" s="126"/>
      <c r="J34" s="124"/>
      <c r="K34" s="115" t="s">
        <v>162</v>
      </c>
      <c r="L34" s="126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8">
        <v>5</v>
      </c>
      <c r="AA34" s="118"/>
      <c r="AB34" s="115" t="s">
        <v>20</v>
      </c>
      <c r="AC34" s="119"/>
    </row>
    <row r="35" spans="2:29" ht="12.75">
      <c r="B35" s="119"/>
      <c r="C35" s="119"/>
      <c r="D35" s="123"/>
      <c r="E35" s="117"/>
      <c r="F35" s="116"/>
      <c r="G35" s="119"/>
      <c r="H35" s="125"/>
      <c r="I35" s="126"/>
      <c r="J35" s="117"/>
      <c r="K35" s="115"/>
      <c r="L35" s="126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8"/>
      <c r="AA35" s="118"/>
      <c r="AB35" s="115"/>
      <c r="AC35" s="119"/>
    </row>
    <row r="36" spans="2:29" ht="12.75">
      <c r="B36" s="119"/>
      <c r="C36" s="119"/>
      <c r="D36" s="123"/>
      <c r="E36" s="117"/>
      <c r="F36" s="116"/>
      <c r="G36" s="119"/>
      <c r="H36" s="124"/>
      <c r="I36" s="119" t="s">
        <v>129</v>
      </c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22">
        <f>+Z37+Z38</f>
        <v>1386</v>
      </c>
      <c r="AA36" s="122"/>
      <c r="AB36" s="119" t="s">
        <v>21</v>
      </c>
      <c r="AC36" s="119"/>
    </row>
    <row r="37" spans="2:29" ht="12.75">
      <c r="B37" s="119"/>
      <c r="C37" s="119"/>
      <c r="D37" s="123"/>
      <c r="E37" s="117"/>
      <c r="F37" s="125"/>
      <c r="G37" s="126"/>
      <c r="H37" s="126"/>
      <c r="I37" s="126"/>
      <c r="J37" s="124"/>
      <c r="K37" s="126" t="s">
        <v>112</v>
      </c>
      <c r="L37" s="126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8">
        <v>693</v>
      </c>
      <c r="AA37" s="118"/>
      <c r="AB37" s="115" t="s">
        <v>20</v>
      </c>
      <c r="AC37" s="115"/>
    </row>
    <row r="38" spans="2:29" ht="12.75">
      <c r="B38" s="119"/>
      <c r="C38" s="119"/>
      <c r="D38" s="123"/>
      <c r="E38" s="117"/>
      <c r="F38" s="116"/>
      <c r="G38" s="126"/>
      <c r="H38" s="126"/>
      <c r="I38" s="126"/>
      <c r="J38" s="124"/>
      <c r="K38" s="126" t="s">
        <v>113</v>
      </c>
      <c r="L38" s="126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8">
        <v>693</v>
      </c>
      <c r="AA38" s="118"/>
      <c r="AB38" s="115" t="s">
        <v>20</v>
      </c>
      <c r="AC38" s="115"/>
    </row>
    <row r="39" spans="2:29" ht="12.75">
      <c r="B39" s="119"/>
      <c r="C39" s="119"/>
      <c r="D39" s="123"/>
      <c r="E39" s="117"/>
      <c r="F39" s="116"/>
      <c r="G39" s="115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8"/>
      <c r="AA39" s="118"/>
      <c r="AB39" s="115"/>
      <c r="AC39" s="115"/>
    </row>
    <row r="40" spans="2:29" ht="12.75">
      <c r="B40" s="115"/>
      <c r="C40" s="115"/>
      <c r="D40" s="123"/>
      <c r="E40" s="117"/>
      <c r="F40" s="124"/>
      <c r="G40" s="119" t="s">
        <v>39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22">
        <f>+Z42+Z46</f>
        <v>710</v>
      </c>
      <c r="AA40" s="122"/>
      <c r="AB40" s="119" t="s">
        <v>21</v>
      </c>
      <c r="AC40" s="115"/>
    </row>
    <row r="41" spans="2:29" ht="12.75">
      <c r="B41" s="115"/>
      <c r="C41" s="115"/>
      <c r="D41" s="123"/>
      <c r="E41" s="117"/>
      <c r="F41" s="117"/>
      <c r="G41" s="117"/>
      <c r="H41" s="116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22"/>
      <c r="AA41" s="122"/>
      <c r="AB41" s="119"/>
      <c r="AC41" s="115"/>
    </row>
    <row r="42" spans="2:29" ht="12.75">
      <c r="B42" s="115"/>
      <c r="C42" s="115"/>
      <c r="D42" s="123"/>
      <c r="E42" s="117"/>
      <c r="F42" s="117"/>
      <c r="G42" s="119"/>
      <c r="H42" s="124"/>
      <c r="I42" s="119" t="s">
        <v>163</v>
      </c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22">
        <f>+Z43+Z44</f>
        <v>13</v>
      </c>
      <c r="AA42" s="122"/>
      <c r="AB42" s="115" t="s">
        <v>20</v>
      </c>
      <c r="AC42" s="118"/>
    </row>
    <row r="43" spans="2:29" ht="12.75">
      <c r="B43" s="115"/>
      <c r="C43" s="115"/>
      <c r="D43" s="123"/>
      <c r="E43" s="117"/>
      <c r="F43" s="117"/>
      <c r="G43" s="119"/>
      <c r="H43" s="151"/>
      <c r="I43" s="126"/>
      <c r="J43" s="124"/>
      <c r="K43" s="115" t="s">
        <v>161</v>
      </c>
      <c r="L43" s="126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8">
        <v>10</v>
      </c>
      <c r="AA43" s="118"/>
      <c r="AB43" s="115" t="s">
        <v>20</v>
      </c>
      <c r="AC43" s="118"/>
    </row>
    <row r="44" spans="2:29" ht="12.75">
      <c r="B44" s="115"/>
      <c r="C44" s="115"/>
      <c r="D44" s="123"/>
      <c r="E44" s="117"/>
      <c r="F44" s="117"/>
      <c r="G44" s="119"/>
      <c r="H44" s="125"/>
      <c r="I44" s="126"/>
      <c r="J44" s="124"/>
      <c r="K44" s="115" t="s">
        <v>162</v>
      </c>
      <c r="L44" s="126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8">
        <v>3</v>
      </c>
      <c r="AA44" s="118"/>
      <c r="AB44" s="115" t="s">
        <v>20</v>
      </c>
      <c r="AC44" s="118"/>
    </row>
    <row r="45" spans="2:29" ht="12.75">
      <c r="B45" s="115"/>
      <c r="C45" s="115"/>
      <c r="D45" s="123"/>
      <c r="E45" s="117"/>
      <c r="F45" s="117"/>
      <c r="G45" s="119"/>
      <c r="H45" s="125"/>
      <c r="I45" s="126"/>
      <c r="J45" s="117"/>
      <c r="K45" s="115"/>
      <c r="L45" s="126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8"/>
      <c r="AA45" s="118"/>
      <c r="AB45" s="115"/>
      <c r="AC45" s="118"/>
    </row>
    <row r="46" spans="2:29" ht="12.75">
      <c r="B46" s="115"/>
      <c r="C46" s="115"/>
      <c r="D46" s="123"/>
      <c r="E46" s="117"/>
      <c r="F46" s="117"/>
      <c r="G46" s="119"/>
      <c r="H46" s="124"/>
      <c r="I46" s="119" t="s">
        <v>129</v>
      </c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22">
        <f>+Z47+Z48</f>
        <v>697</v>
      </c>
      <c r="AA46" s="122"/>
      <c r="AB46" s="119" t="s">
        <v>21</v>
      </c>
      <c r="AC46" s="118"/>
    </row>
    <row r="47" spans="2:29" ht="12.75">
      <c r="B47" s="115"/>
      <c r="C47" s="115"/>
      <c r="D47" s="123"/>
      <c r="E47" s="117"/>
      <c r="F47" s="115"/>
      <c r="G47" s="115"/>
      <c r="H47" s="126"/>
      <c r="I47" s="126"/>
      <c r="J47" s="124"/>
      <c r="K47" s="126" t="s">
        <v>112</v>
      </c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8">
        <v>348</v>
      </c>
      <c r="AA47" s="118"/>
      <c r="AB47" s="115" t="s">
        <v>20</v>
      </c>
      <c r="AC47" s="115"/>
    </row>
    <row r="48" spans="2:29" ht="12.75">
      <c r="B48" s="115"/>
      <c r="C48" s="115"/>
      <c r="D48" s="123"/>
      <c r="E48" s="117"/>
      <c r="F48" s="115"/>
      <c r="G48" s="115"/>
      <c r="H48" s="126"/>
      <c r="I48" s="126"/>
      <c r="J48" s="124"/>
      <c r="K48" s="126" t="s">
        <v>113</v>
      </c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8">
        <v>349</v>
      </c>
      <c r="AA48" s="118"/>
      <c r="AB48" s="115" t="s">
        <v>20</v>
      </c>
      <c r="AC48" s="115"/>
    </row>
    <row r="49" spans="2:29" ht="12.75">
      <c r="B49" s="115"/>
      <c r="C49" s="115"/>
      <c r="D49" s="123"/>
      <c r="E49" s="117"/>
      <c r="F49" s="117"/>
      <c r="G49" s="115"/>
      <c r="H49" s="119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8"/>
      <c r="AA49" s="118"/>
      <c r="AB49" s="115"/>
      <c r="AC49" s="115"/>
    </row>
    <row r="50" spans="2:29" ht="12.75">
      <c r="B50" s="115"/>
      <c r="C50" s="121"/>
      <c r="D50" s="120"/>
      <c r="E50" s="121" t="s">
        <v>154</v>
      </c>
      <c r="F50" s="121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22"/>
      <c r="Z50" s="122">
        <f>+Z52+Z65</f>
        <v>2300</v>
      </c>
      <c r="AA50" s="122"/>
      <c r="AB50" s="119" t="s">
        <v>21</v>
      </c>
      <c r="AC50" s="115"/>
    </row>
    <row r="51" spans="2:29" ht="12.75">
      <c r="B51" s="115"/>
      <c r="C51" s="117"/>
      <c r="D51" s="117"/>
      <c r="E51" s="117"/>
      <c r="F51" s="116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9"/>
      <c r="Y51" s="118"/>
      <c r="Z51" s="118"/>
      <c r="AA51" s="118"/>
      <c r="AB51" s="115"/>
      <c r="AC51" s="115"/>
    </row>
    <row r="52" spans="2:29" ht="12.75">
      <c r="B52" s="115"/>
      <c r="C52" s="117"/>
      <c r="D52" s="117"/>
      <c r="E52" s="117"/>
      <c r="F52" s="124"/>
      <c r="G52" s="127" t="s">
        <v>149</v>
      </c>
      <c r="H52" s="117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9"/>
      <c r="Y52" s="118"/>
      <c r="Z52" s="122">
        <f>+Z55+Z60</f>
        <v>2175</v>
      </c>
      <c r="AA52" s="122"/>
      <c r="AB52" s="119" t="s">
        <v>21</v>
      </c>
      <c r="AC52" s="115"/>
    </row>
    <row r="53" spans="2:29" ht="12.75">
      <c r="B53" s="115"/>
      <c r="C53" s="121"/>
      <c r="D53" s="121"/>
      <c r="E53" s="117"/>
      <c r="F53" s="128"/>
      <c r="G53" s="127" t="s">
        <v>148</v>
      </c>
      <c r="H53" s="117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22"/>
      <c r="Z53" s="129"/>
      <c r="AA53" s="129"/>
      <c r="AB53" s="126"/>
      <c r="AC53" s="115"/>
    </row>
    <row r="54" spans="2:29" ht="12.75">
      <c r="B54" s="115"/>
      <c r="C54" s="121"/>
      <c r="D54" s="121"/>
      <c r="E54" s="117"/>
      <c r="F54" s="116"/>
      <c r="G54" s="117"/>
      <c r="H54" s="116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22"/>
      <c r="Z54" s="129"/>
      <c r="AA54" s="129"/>
      <c r="AB54" s="126"/>
      <c r="AC54" s="115"/>
    </row>
    <row r="55" spans="2:29" ht="12.75">
      <c r="B55" s="115"/>
      <c r="C55" s="121"/>
      <c r="D55" s="121"/>
      <c r="E55" s="117"/>
      <c r="F55" s="116"/>
      <c r="G55" s="127"/>
      <c r="H55" s="124"/>
      <c r="I55" s="119" t="s">
        <v>19</v>
      </c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22">
        <f>+Z56+Z57+Z58</f>
        <v>76</v>
      </c>
      <c r="AA55" s="122"/>
      <c r="AB55" s="119" t="s">
        <v>20</v>
      </c>
      <c r="AC55" s="115"/>
    </row>
    <row r="56" spans="2:28" ht="12.75">
      <c r="B56" s="115"/>
      <c r="C56" s="121"/>
      <c r="D56" s="121"/>
      <c r="E56" s="117"/>
      <c r="F56" s="116"/>
      <c r="G56" s="117"/>
      <c r="H56" s="116"/>
      <c r="J56" s="124"/>
      <c r="K56" s="126" t="s">
        <v>158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8">
        <v>55</v>
      </c>
      <c r="AA56" s="118"/>
      <c r="AB56" s="115" t="s">
        <v>21</v>
      </c>
    </row>
    <row r="57" spans="2:28" ht="12.75">
      <c r="B57" s="115"/>
      <c r="C57" s="121"/>
      <c r="D57" s="121"/>
      <c r="E57" s="117"/>
      <c r="F57" s="116"/>
      <c r="G57" s="117"/>
      <c r="H57" s="116"/>
      <c r="J57" s="124"/>
      <c r="K57" s="126" t="s">
        <v>157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8">
        <v>7</v>
      </c>
      <c r="AA57" s="118"/>
      <c r="AB57" s="115" t="s">
        <v>21</v>
      </c>
    </row>
    <row r="58" spans="2:28" ht="12.75">
      <c r="B58" s="115"/>
      <c r="C58" s="121"/>
      <c r="D58" s="121"/>
      <c r="E58" s="117"/>
      <c r="F58" s="116"/>
      <c r="G58" s="117"/>
      <c r="H58" s="116"/>
      <c r="J58" s="124"/>
      <c r="K58" s="126" t="s">
        <v>159</v>
      </c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18">
        <v>14</v>
      </c>
      <c r="AA58" s="118"/>
      <c r="AB58" s="115" t="s">
        <v>21</v>
      </c>
    </row>
    <row r="59" spans="2:28" ht="12.75">
      <c r="B59" s="115"/>
      <c r="C59" s="121"/>
      <c r="D59" s="121"/>
      <c r="E59" s="117"/>
      <c r="F59" s="116"/>
      <c r="G59" s="117"/>
      <c r="H59" s="116"/>
      <c r="J59" s="117"/>
      <c r="K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18"/>
      <c r="AA59" s="118"/>
      <c r="AB59" s="115"/>
    </row>
    <row r="60" spans="2:29" ht="12.75">
      <c r="B60" s="115"/>
      <c r="C60" s="121"/>
      <c r="D60" s="121"/>
      <c r="E60" s="117"/>
      <c r="F60" s="116"/>
      <c r="G60" s="127"/>
      <c r="H60" s="124"/>
      <c r="I60" s="119" t="s">
        <v>129</v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22">
        <f>+Z61+Z62</f>
        <v>2099</v>
      </c>
      <c r="AA60" s="122"/>
      <c r="AB60" s="119" t="s">
        <v>21</v>
      </c>
      <c r="AC60" s="115"/>
    </row>
    <row r="61" spans="2:29" ht="12.75">
      <c r="B61" s="115"/>
      <c r="C61" s="121"/>
      <c r="D61" s="121"/>
      <c r="E61" s="117"/>
      <c r="F61" s="125"/>
      <c r="G61" s="126"/>
      <c r="H61" s="126"/>
      <c r="I61" s="126"/>
      <c r="J61" s="124"/>
      <c r="K61" s="126" t="s">
        <v>112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18">
        <v>1050</v>
      </c>
      <c r="AA61" s="118"/>
      <c r="AB61" s="115" t="s">
        <v>20</v>
      </c>
      <c r="AC61" s="115"/>
    </row>
    <row r="62" spans="2:29" ht="12.75">
      <c r="B62" s="115"/>
      <c r="C62" s="121"/>
      <c r="D62" s="121"/>
      <c r="E62" s="117"/>
      <c r="F62" s="116"/>
      <c r="G62" s="126"/>
      <c r="H62" s="126"/>
      <c r="I62" s="126"/>
      <c r="J62" s="124"/>
      <c r="K62" s="126" t="s">
        <v>113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18">
        <v>1049</v>
      </c>
      <c r="AA62" s="118"/>
      <c r="AB62" s="115" t="s">
        <v>20</v>
      </c>
      <c r="AC62" s="115"/>
    </row>
    <row r="63" spans="2:29" ht="12.75">
      <c r="B63" s="115"/>
      <c r="C63" s="121"/>
      <c r="D63" s="121"/>
      <c r="E63" s="117"/>
      <c r="F63" s="116"/>
      <c r="G63" s="115"/>
      <c r="H63" s="119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9"/>
      <c r="U63" s="119"/>
      <c r="V63" s="119"/>
      <c r="W63" s="119"/>
      <c r="X63" s="119"/>
      <c r="Y63" s="122"/>
      <c r="Z63" s="118"/>
      <c r="AA63" s="118"/>
      <c r="AB63" s="115"/>
      <c r="AC63" s="115"/>
    </row>
    <row r="64" spans="2:29" ht="12.75">
      <c r="B64" s="115"/>
      <c r="C64" s="121"/>
      <c r="D64" s="121"/>
      <c r="E64" s="117"/>
      <c r="F64" s="124"/>
      <c r="G64" s="127" t="s">
        <v>150</v>
      </c>
      <c r="H64" s="119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9"/>
      <c r="U64" s="119"/>
      <c r="V64" s="119"/>
      <c r="W64" s="119"/>
      <c r="X64" s="119"/>
      <c r="Y64" s="122"/>
      <c r="Z64" s="126"/>
      <c r="AA64" s="126"/>
      <c r="AB64" s="126"/>
      <c r="AC64" s="115"/>
    </row>
    <row r="65" spans="2:29" ht="12.75">
      <c r="B65" s="115"/>
      <c r="C65" s="121"/>
      <c r="D65" s="121"/>
      <c r="E65" s="117"/>
      <c r="F65" s="115"/>
      <c r="G65" s="127" t="s">
        <v>151</v>
      </c>
      <c r="H65" s="119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9"/>
      <c r="U65" s="119"/>
      <c r="V65" s="119"/>
      <c r="W65" s="119"/>
      <c r="X65" s="119"/>
      <c r="Y65" s="122"/>
      <c r="Z65" s="122">
        <f>+Z68+Z73</f>
        <v>125</v>
      </c>
      <c r="AA65" s="122"/>
      <c r="AB65" s="119" t="s">
        <v>21</v>
      </c>
      <c r="AC65" s="115"/>
    </row>
    <row r="66" spans="2:29" ht="12.75">
      <c r="B66" s="115"/>
      <c r="C66" s="121"/>
      <c r="D66" s="121"/>
      <c r="E66" s="117"/>
      <c r="F66" s="115"/>
      <c r="G66" s="127" t="s">
        <v>152</v>
      </c>
      <c r="H66" s="119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9"/>
      <c r="U66" s="119"/>
      <c r="V66" s="119"/>
      <c r="W66" s="119"/>
      <c r="X66" s="119"/>
      <c r="Y66" s="122"/>
      <c r="Z66" s="118"/>
      <c r="AA66" s="118"/>
      <c r="AB66" s="115"/>
      <c r="AC66" s="115"/>
    </row>
    <row r="67" spans="2:29" ht="12.75">
      <c r="B67" s="115"/>
      <c r="C67" s="121"/>
      <c r="D67" s="121"/>
      <c r="E67" s="117"/>
      <c r="F67" s="115"/>
      <c r="G67" s="117"/>
      <c r="H67" s="116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9"/>
      <c r="U67" s="119"/>
      <c r="V67" s="119"/>
      <c r="W67" s="119"/>
      <c r="X67" s="119"/>
      <c r="Y67" s="122"/>
      <c r="Z67" s="118"/>
      <c r="AA67" s="118"/>
      <c r="AB67" s="115"/>
      <c r="AC67" s="115"/>
    </row>
    <row r="68" spans="2:29" ht="12.75">
      <c r="B68" s="115"/>
      <c r="C68" s="121"/>
      <c r="D68" s="121"/>
      <c r="E68" s="117"/>
      <c r="F68" s="115"/>
      <c r="G68" s="127"/>
      <c r="H68" s="124"/>
      <c r="I68" s="119" t="s">
        <v>19</v>
      </c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22">
        <f>+Z69+Z70+Z71</f>
        <v>6.000000000000001</v>
      </c>
      <c r="AA68" s="122"/>
      <c r="AB68" s="119" t="s">
        <v>20</v>
      </c>
      <c r="AC68" s="115"/>
    </row>
    <row r="69" spans="2:28" ht="12.75">
      <c r="B69" s="115"/>
      <c r="C69" s="121"/>
      <c r="D69" s="121"/>
      <c r="G69" s="117"/>
      <c r="H69" s="116"/>
      <c r="I69" s="117"/>
      <c r="J69" s="124"/>
      <c r="K69" s="126" t="s">
        <v>158</v>
      </c>
      <c r="L69" s="126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47">
        <v>4.4</v>
      </c>
      <c r="AA69" s="118"/>
      <c r="AB69" s="115" t="s">
        <v>21</v>
      </c>
    </row>
    <row r="70" spans="2:28" ht="12.75">
      <c r="B70" s="115"/>
      <c r="C70" s="121"/>
      <c r="D70" s="121"/>
      <c r="G70" s="117"/>
      <c r="H70" s="116"/>
      <c r="I70" s="117"/>
      <c r="J70" s="124"/>
      <c r="K70" s="126" t="s">
        <v>157</v>
      </c>
      <c r="L70" s="126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47">
        <v>0.4</v>
      </c>
      <c r="AA70" s="118"/>
      <c r="AB70" s="115" t="s">
        <v>21</v>
      </c>
    </row>
    <row r="71" spans="2:28" ht="12.75">
      <c r="B71" s="115"/>
      <c r="C71" s="121"/>
      <c r="D71" s="121"/>
      <c r="G71" s="117"/>
      <c r="H71" s="116"/>
      <c r="I71" s="117"/>
      <c r="J71" s="124"/>
      <c r="K71" s="126" t="s">
        <v>159</v>
      </c>
      <c r="L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47">
        <v>1.2</v>
      </c>
      <c r="AA71" s="118"/>
      <c r="AB71" s="115" t="s">
        <v>21</v>
      </c>
    </row>
    <row r="72" spans="2:28" ht="12.75">
      <c r="B72" s="115"/>
      <c r="C72" s="121"/>
      <c r="D72" s="121"/>
      <c r="G72" s="117"/>
      <c r="H72" s="116"/>
      <c r="I72" s="117"/>
      <c r="J72" s="117"/>
      <c r="K72" s="126"/>
      <c r="L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47"/>
      <c r="AA72" s="118"/>
      <c r="AB72" s="115"/>
    </row>
    <row r="73" spans="2:29" ht="12.75">
      <c r="B73" s="115"/>
      <c r="C73" s="121"/>
      <c r="D73" s="121"/>
      <c r="E73" s="117"/>
      <c r="F73" s="115"/>
      <c r="G73" s="127"/>
      <c r="H73" s="124"/>
      <c r="I73" s="119" t="s">
        <v>129</v>
      </c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22">
        <f>+Z74+Z75</f>
        <v>119</v>
      </c>
      <c r="AA73" s="122"/>
      <c r="AB73" s="119" t="s">
        <v>21</v>
      </c>
      <c r="AC73" s="115"/>
    </row>
    <row r="74" spans="2:29" ht="12.75">
      <c r="B74" s="115"/>
      <c r="C74" s="121"/>
      <c r="D74" s="121"/>
      <c r="E74" s="117"/>
      <c r="F74" s="115"/>
      <c r="G74" s="115"/>
      <c r="H74" s="126"/>
      <c r="I74" s="126"/>
      <c r="J74" s="124"/>
      <c r="K74" s="126" t="s">
        <v>112</v>
      </c>
      <c r="L74" s="115"/>
      <c r="M74" s="115"/>
      <c r="N74" s="115"/>
      <c r="O74" s="115"/>
      <c r="P74" s="115"/>
      <c r="Q74" s="115"/>
      <c r="R74" s="115"/>
      <c r="S74" s="115"/>
      <c r="T74" s="119"/>
      <c r="U74" s="119"/>
      <c r="V74" s="119"/>
      <c r="W74" s="119"/>
      <c r="X74" s="119"/>
      <c r="Y74" s="122"/>
      <c r="Z74" s="118">
        <v>58</v>
      </c>
      <c r="AA74" s="118"/>
      <c r="AB74" s="115" t="s">
        <v>20</v>
      </c>
      <c r="AC74" s="115"/>
    </row>
    <row r="75" spans="2:29" ht="12.75">
      <c r="B75" s="115"/>
      <c r="C75" s="121"/>
      <c r="D75" s="121"/>
      <c r="E75" s="117"/>
      <c r="F75" s="115"/>
      <c r="G75" s="115"/>
      <c r="H75" s="126"/>
      <c r="I75" s="126"/>
      <c r="J75" s="124"/>
      <c r="K75" s="126" t="s">
        <v>113</v>
      </c>
      <c r="L75" s="115"/>
      <c r="M75" s="115"/>
      <c r="N75" s="115"/>
      <c r="O75" s="115"/>
      <c r="P75" s="115"/>
      <c r="Q75" s="115"/>
      <c r="R75" s="115"/>
      <c r="S75" s="115"/>
      <c r="T75" s="119"/>
      <c r="U75" s="119"/>
      <c r="V75" s="119"/>
      <c r="W75" s="119"/>
      <c r="X75" s="119"/>
      <c r="Y75" s="122"/>
      <c r="Z75" s="118">
        <v>61</v>
      </c>
      <c r="AA75" s="118"/>
      <c r="AB75" s="115" t="s">
        <v>20</v>
      </c>
      <c r="AC75" s="115"/>
    </row>
    <row r="76" spans="2:29" ht="12.75">
      <c r="B76" s="115"/>
      <c r="C76" s="121"/>
      <c r="D76" s="121"/>
      <c r="E76" s="121"/>
      <c r="F76" s="126"/>
      <c r="G76" s="126"/>
      <c r="H76" s="126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2"/>
      <c r="Z76" s="122"/>
      <c r="AA76" s="122"/>
      <c r="AB76" s="119"/>
      <c r="AC76" s="115"/>
    </row>
    <row r="77" spans="2:29" ht="12.75">
      <c r="B77" s="220" t="s">
        <v>155</v>
      </c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</row>
    <row r="78" spans="2:29" ht="12.7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8"/>
      <c r="AA78" s="118"/>
      <c r="AB78" s="115"/>
      <c r="AC78" s="115"/>
    </row>
    <row r="79" spans="2:29" ht="18">
      <c r="B79" s="119"/>
      <c r="C79" s="112" t="s">
        <v>22</v>
      </c>
      <c r="D79" s="113"/>
      <c r="E79" s="112"/>
      <c r="F79" s="112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4">
        <v>1108</v>
      </c>
      <c r="AA79" s="114"/>
      <c r="AB79" s="113" t="s">
        <v>21</v>
      </c>
      <c r="AC79" s="122"/>
    </row>
    <row r="80" spans="2:29" ht="12.75">
      <c r="B80" s="115"/>
      <c r="C80" s="117" t="s">
        <v>156</v>
      </c>
      <c r="D80" s="121"/>
      <c r="E80" s="121"/>
      <c r="F80" s="126"/>
      <c r="G80" s="126"/>
      <c r="H80" s="126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2"/>
      <c r="Z80" s="122"/>
      <c r="AA80" s="122"/>
      <c r="AB80" s="119"/>
      <c r="AC80" s="115"/>
    </row>
    <row r="81" spans="1:29" ht="12.75">
      <c r="A81" s="24"/>
      <c r="B81" s="41"/>
      <c r="C81" s="42"/>
      <c r="D81" s="43"/>
      <c r="E81" s="41"/>
      <c r="F81" s="41"/>
      <c r="G81" s="43"/>
      <c r="H81" s="43"/>
      <c r="I81" s="42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4"/>
      <c r="AA81" s="44"/>
      <c r="AB81" s="42"/>
      <c r="AC81" s="41"/>
    </row>
    <row r="82" spans="1:29" ht="12.75">
      <c r="A82" s="35"/>
      <c r="B82" s="13"/>
      <c r="C82" s="14"/>
      <c r="D82" s="12"/>
      <c r="E82" s="14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2"/>
      <c r="AA82" s="12"/>
      <c r="AB82" s="12"/>
      <c r="AC82" s="40" t="s">
        <v>60</v>
      </c>
    </row>
    <row r="83" ht="12.75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</sheetData>
  <sheetProtection/>
  <mergeCells count="7">
    <mergeCell ref="B7:Y7"/>
    <mergeCell ref="B8:Y8"/>
    <mergeCell ref="B9:Y10"/>
    <mergeCell ref="B24:AC24"/>
    <mergeCell ref="B14:AC14"/>
    <mergeCell ref="B77:AC77"/>
    <mergeCell ref="B12:Y12"/>
  </mergeCells>
  <hyperlinks>
    <hyperlink ref="B12:X12" r:id="rId1" display="Normativa Asociada ( DE 1520-2006 )"/>
    <hyperlink ref="AC82" location="Indice!A1" display="Volver ...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4"/>
  <sheetViews>
    <sheetView showGridLines="0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5" width="2.7109375" style="22" customWidth="1"/>
    <col min="26" max="26" width="14.7109375" style="23" customWidth="1"/>
    <col min="27" max="27" width="1.7109375" style="23" customWidth="1"/>
    <col min="28" max="28" width="13.57421875" style="22" bestFit="1" customWidth="1"/>
    <col min="29" max="29" width="30.7109375" style="22" customWidth="1"/>
    <col min="30" max="30" width="2.7109375" style="22" customWidth="1"/>
    <col min="31" max="16384" width="2.7109375" style="22" hidden="1" customWidth="1"/>
  </cols>
  <sheetData>
    <row r="1" spans="1:30" s="1" customFormat="1" ht="12.75">
      <c r="A1" s="15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61"/>
      <c r="AB1" s="59"/>
      <c r="AC1" s="59"/>
      <c r="AD1" s="59"/>
    </row>
    <row r="2" spans="1:30" s="1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/>
      <c r="AB2" s="59"/>
      <c r="AC2" s="59"/>
      <c r="AD2" s="59"/>
    </row>
    <row r="3" spans="1:30" s="1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/>
      <c r="AB3" s="59"/>
      <c r="AC3" s="59"/>
      <c r="AD3" s="59"/>
    </row>
    <row r="4" spans="1:30" s="1" customFormat="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  <c r="AA4" s="61"/>
      <c r="AB4" s="59"/>
      <c r="AC4" s="59"/>
      <c r="AD4" s="59"/>
    </row>
    <row r="5" spans="1:30" s="1" customFormat="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A5" s="61"/>
      <c r="AB5" s="59"/>
      <c r="AC5" s="59"/>
      <c r="AD5" s="59"/>
    </row>
    <row r="6" spans="1:30" s="1" customFormat="1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  <c r="AA6" s="61"/>
      <c r="AB6" s="59"/>
      <c r="AC6" s="59"/>
      <c r="AD6" s="59"/>
    </row>
    <row r="7" spans="1:30" s="1" customFormat="1" ht="15">
      <c r="A7" s="59"/>
      <c r="B7" s="207" t="s">
        <v>121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60"/>
      <c r="AA7" s="61"/>
      <c r="AB7" s="59"/>
      <c r="AC7" s="59"/>
      <c r="AD7" s="59"/>
    </row>
    <row r="8" spans="2:27" s="1" customFormat="1" ht="18">
      <c r="B8" s="215" t="s">
        <v>96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62"/>
      <c r="AA8" s="63"/>
    </row>
    <row r="9" spans="2:27" s="1" customFormat="1" ht="12.75" customHeight="1">
      <c r="B9" s="209" t="s">
        <v>160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62"/>
      <c r="AA9" s="63"/>
    </row>
    <row r="10" spans="2:27" s="1" customFormat="1" ht="12.75" customHeight="1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62"/>
      <c r="AA10" s="63"/>
    </row>
    <row r="11" spans="2:27" s="1" customFormat="1" ht="12.75" customHeight="1">
      <c r="B11" s="6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Z11" s="62"/>
      <c r="AA11" s="63"/>
    </row>
    <row r="12" spans="2:27" s="1" customFormat="1" ht="12.75">
      <c r="B12" s="222" t="s">
        <v>230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62"/>
      <c r="AA12" s="63"/>
    </row>
    <row r="13" spans="26:27" s="39" customFormat="1" ht="12.75">
      <c r="Z13" s="63"/>
      <c r="AA13" s="63"/>
    </row>
    <row r="14" spans="2:29" s="39" customFormat="1" ht="12.75"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</row>
    <row r="15" spans="2:29" s="39" customFormat="1" ht="12.7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8"/>
      <c r="AA15" s="118"/>
      <c r="AB15" s="115"/>
      <c r="AC15" s="115"/>
    </row>
    <row r="16" spans="2:29" s="39" customFormat="1" ht="18">
      <c r="B16" s="117"/>
      <c r="C16" s="112" t="s">
        <v>22</v>
      </c>
      <c r="D16" s="148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14">
        <f>+Z20+Z27</f>
        <v>18200</v>
      </c>
      <c r="AA16" s="114"/>
      <c r="AB16" s="113" t="s">
        <v>21</v>
      </c>
      <c r="AC16" s="115"/>
    </row>
    <row r="17" spans="2:29" ht="12.75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9"/>
      <c r="AA17" s="129"/>
      <c r="AB17" s="126"/>
      <c r="AC17" s="126"/>
    </row>
    <row r="18" spans="2:29" ht="12.75">
      <c r="B18" s="223" t="s">
        <v>97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</row>
    <row r="19" spans="2:29" s="24" customFormat="1" ht="12.75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9"/>
      <c r="AA19" s="129"/>
      <c r="AB19" s="126"/>
      <c r="AC19" s="126"/>
    </row>
    <row r="20" spans="2:29" s="31" customFormat="1" ht="15">
      <c r="B20" s="135"/>
      <c r="C20" s="136" t="s">
        <v>22</v>
      </c>
      <c r="D20" s="135"/>
      <c r="E20" s="135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38">
        <v>9200</v>
      </c>
      <c r="AA20" s="138"/>
      <c r="AB20" s="127" t="s">
        <v>21</v>
      </c>
      <c r="AC20" s="126"/>
    </row>
    <row r="21" spans="2:29" s="31" customFormat="1" ht="15">
      <c r="B21" s="135"/>
      <c r="C21" s="136"/>
      <c r="D21" s="125"/>
      <c r="E21" s="135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9"/>
      <c r="AA21" s="129"/>
      <c r="AB21" s="126"/>
      <c r="AC21" s="126"/>
    </row>
    <row r="22" spans="2:29" s="31" customFormat="1" ht="15">
      <c r="B22" s="135"/>
      <c r="C22" s="136"/>
      <c r="D22" s="137"/>
      <c r="E22" s="136" t="s">
        <v>227</v>
      </c>
      <c r="F22" s="136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38">
        <v>1200</v>
      </c>
      <c r="AA22" s="138"/>
      <c r="AB22" s="127" t="s">
        <v>21</v>
      </c>
      <c r="AC22" s="126"/>
    </row>
    <row r="23" spans="2:29" s="31" customFormat="1" ht="15">
      <c r="B23" s="135"/>
      <c r="C23" s="136"/>
      <c r="D23" s="135"/>
      <c r="E23" s="135" t="s">
        <v>228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38"/>
      <c r="AA23" s="138"/>
      <c r="AB23" s="127"/>
      <c r="AC23" s="126"/>
    </row>
    <row r="24" spans="2:29" s="31" customFormat="1" ht="15">
      <c r="B24" s="135"/>
      <c r="C24" s="135"/>
      <c r="D24" s="126"/>
      <c r="E24" s="135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2:29" ht="12.75">
      <c r="B25" s="223" t="s">
        <v>98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</row>
    <row r="26" spans="2:29" s="31" customFormat="1" ht="15">
      <c r="B26" s="135"/>
      <c r="C26" s="136"/>
      <c r="D26" s="135"/>
      <c r="E26" s="13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38"/>
      <c r="AA26" s="138"/>
      <c r="AB26" s="127"/>
      <c r="AC26" s="126"/>
    </row>
    <row r="27" spans="2:29" s="31" customFormat="1" ht="15">
      <c r="B27" s="135"/>
      <c r="C27" s="136" t="s">
        <v>22</v>
      </c>
      <c r="D27" s="135"/>
      <c r="E27" s="135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38">
        <v>9000</v>
      </c>
      <c r="AA27" s="138"/>
      <c r="AB27" s="127" t="s">
        <v>21</v>
      </c>
      <c r="AC27" s="126"/>
    </row>
    <row r="28" spans="2:256" s="31" customFormat="1" ht="15">
      <c r="B28" s="135"/>
      <c r="C28" s="136"/>
      <c r="D28" s="125"/>
      <c r="E28" s="135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9"/>
      <c r="AA28" s="129"/>
      <c r="AB28" s="126"/>
      <c r="AC28" s="126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2:256" s="31" customFormat="1" ht="15">
      <c r="B29" s="135"/>
      <c r="C29" s="136"/>
      <c r="D29" s="137"/>
      <c r="E29" s="136" t="s">
        <v>99</v>
      </c>
      <c r="F29" s="136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38">
        <v>4000</v>
      </c>
      <c r="AA29" s="138"/>
      <c r="AB29" s="127" t="s">
        <v>21</v>
      </c>
      <c r="AC29" s="126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2:29" s="31" customFormat="1" ht="15">
      <c r="B30" s="135"/>
      <c r="C30" s="136"/>
      <c r="D30" s="135"/>
      <c r="E30" s="135" t="s">
        <v>229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38"/>
      <c r="AA30" s="138"/>
      <c r="AB30" s="127"/>
      <c r="AC30" s="126"/>
    </row>
    <row r="31" spans="2:29" s="24" customFormat="1" ht="12.75">
      <c r="B31" s="126"/>
      <c r="C31" s="135"/>
      <c r="D31" s="126"/>
      <c r="E31" s="135" t="s">
        <v>231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</row>
    <row r="32" spans="2:29" s="24" customFormat="1" ht="12.75">
      <c r="B32" s="126"/>
      <c r="C32" s="135"/>
      <c r="D32" s="126"/>
      <c r="E32" s="135" t="s">
        <v>232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</row>
    <row r="33" spans="2:29" s="24" customFormat="1" ht="11.25">
      <c r="B33" s="41"/>
      <c r="C33" s="42"/>
      <c r="D33" s="43"/>
      <c r="E33" s="41"/>
      <c r="F33" s="41"/>
      <c r="G33" s="43"/>
      <c r="H33" s="43"/>
      <c r="I33" s="42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4"/>
      <c r="AB33" s="42"/>
      <c r="AC33" s="41"/>
    </row>
    <row r="34" spans="1:29" ht="12.75">
      <c r="A34" s="35"/>
      <c r="B34" s="13"/>
      <c r="C34" s="14"/>
      <c r="D34" s="12"/>
      <c r="E34" s="14"/>
      <c r="F34" s="12"/>
      <c r="G34" s="12"/>
      <c r="H34" s="12"/>
      <c r="I34" s="12"/>
      <c r="J34" s="12"/>
      <c r="K34" s="12"/>
      <c r="L34" s="12"/>
      <c r="M34" s="12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2"/>
      <c r="AA34" s="12"/>
      <c r="AB34" s="12"/>
      <c r="AC34" s="40" t="s">
        <v>60</v>
      </c>
    </row>
    <row r="35" ht="12" customHeight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sheetProtection/>
  <mergeCells count="7">
    <mergeCell ref="B12:Y12"/>
    <mergeCell ref="B25:AC25"/>
    <mergeCell ref="B18:AC18"/>
    <mergeCell ref="B7:Y7"/>
    <mergeCell ref="B8:Y8"/>
    <mergeCell ref="B9:Y10"/>
    <mergeCell ref="B14:AC14"/>
  </mergeCells>
  <hyperlinks>
    <hyperlink ref="AC34" location="Indice!A1" display="Volver ..."/>
    <hyperlink ref="B12:Y12" r:id="rId1" display="Normativa Asociada ( DE 441-2006 )"/>
  </hyperlinks>
  <printOptions horizontalCentered="1"/>
  <pageMargins left="0.15748031496062992" right="0.15748031496062992" top="0.15748031496062992" bottom="0.984251968503937" header="0" footer="0"/>
  <pageSetup horizontalDpi="600" verticalDpi="600" orientation="portrait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Subsecretaria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Galvez Larach</dc:creator>
  <cp:keywords/>
  <dc:description/>
  <cp:lastModifiedBy>Gonzalo Andrés Tapia Reyes</cp:lastModifiedBy>
  <cp:lastPrinted>2007-07-20T20:13:15Z</cp:lastPrinted>
  <dcterms:created xsi:type="dcterms:W3CDTF">2001-09-11T05:55:17Z</dcterms:created>
  <dcterms:modified xsi:type="dcterms:W3CDTF">2007-07-20T20:15:06Z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