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0" windowWidth="5970" windowHeight="6450" tabRatio="830" activeTab="0"/>
  </bookViews>
  <sheets>
    <sheet name="Indice" sheetId="1" r:id="rId1"/>
    <sheet name="Alfonsino" sheetId="2" r:id="rId2"/>
    <sheet name="Anchoveta y Sardina Común" sheetId="3" r:id="rId3"/>
    <sheet name="Anchoveta y Sardina Española" sheetId="4" r:id="rId4"/>
    <sheet name="Bacalao de Profundidad" sheetId="5" r:id="rId5"/>
    <sheet name="Besugo" sheetId="6" r:id="rId6"/>
    <sheet name="Camaron Nailon" sheetId="7" r:id="rId7"/>
    <sheet name="Congrio Dorado" sheetId="8" r:id="rId8"/>
    <sheet name="Erizo" sheetId="9" r:id="rId9"/>
    <sheet name="Gamba" sheetId="10" r:id="rId10"/>
    <sheet name="Jurel" sheetId="11" r:id="rId11"/>
    <sheet name="Langostino Amarillo" sheetId="12" r:id="rId12"/>
    <sheet name="Langostino Colorado" sheetId="13" r:id="rId13"/>
    <sheet name="Lobo Marino Común" sheetId="14" r:id="rId14"/>
    <sheet name="Loco" sheetId="15" r:id="rId15"/>
    <sheet name="Merluza Común" sheetId="16" r:id="rId16"/>
    <sheet name="Merluza de 3 Aletas" sheetId="17" r:id="rId17"/>
    <sheet name="Merluza Cola" sheetId="18" r:id="rId18"/>
    <sheet name="M.del Sur (I)" sheetId="19" r:id="rId19"/>
    <sheet name="M.del Sur (A)" sheetId="20" r:id="rId20"/>
    <sheet name="M.del Sur (FUP)" sheetId="21" r:id="rId21"/>
    <sheet name="Raya" sheetId="22" r:id="rId22"/>
    <sheet name="RayaVolantín" sheetId="23" r:id="rId23"/>
  </sheets>
  <definedNames/>
  <calcPr fullCalcOnLoad="1"/>
</workbook>
</file>

<file path=xl/sharedStrings.xml><?xml version="1.0" encoding="utf-8"?>
<sst xmlns="http://schemas.openxmlformats.org/spreadsheetml/2006/main" count="1470" uniqueCount="223">
  <si>
    <t>III Región</t>
  </si>
  <si>
    <t>IV Región</t>
  </si>
  <si>
    <t>ANCHOVETA Y SARDINA ESPAÑOLA</t>
  </si>
  <si>
    <t>MERLUZA DE COLA</t>
  </si>
  <si>
    <t>MERLUZA DE TRES ALETAS</t>
  </si>
  <si>
    <t>JUREL</t>
  </si>
  <si>
    <t>CONGRIO DORADO</t>
  </si>
  <si>
    <t>LANGOSTINO AMARILLO</t>
  </si>
  <si>
    <t>BACALAO DE PROFUNDIDAD</t>
  </si>
  <si>
    <t>BESUGO</t>
  </si>
  <si>
    <t>ALFONSINO</t>
  </si>
  <si>
    <t>Investigación</t>
  </si>
  <si>
    <t>VII Región</t>
  </si>
  <si>
    <t>VIII Región</t>
  </si>
  <si>
    <t>VI Región</t>
  </si>
  <si>
    <t>V Región</t>
  </si>
  <si>
    <t>Anchoveta</t>
  </si>
  <si>
    <t>Flota Artesanal</t>
  </si>
  <si>
    <t>Flota Industrial</t>
  </si>
  <si>
    <t>Fauna Acompañante</t>
  </si>
  <si>
    <t>Cuota de Captura 2006</t>
  </si>
  <si>
    <t>Normativa Asociada ( Decretos y Resoluciones )</t>
  </si>
  <si>
    <t>tons.</t>
  </si>
  <si>
    <t>tons./año</t>
  </si>
  <si>
    <t>Cuota Global Anual de Captura</t>
  </si>
  <si>
    <t>Cuota Objetivo</t>
  </si>
  <si>
    <t>Area de Unidades de Pesquería   &gt;   I y II Regiones</t>
  </si>
  <si>
    <t>Sardina Española</t>
  </si>
  <si>
    <t>Area de Unidades de Pesquería   &gt;   III y IV Regiones</t>
  </si>
  <si>
    <t>En Pesquería Industrial de Merluza Común</t>
  </si>
  <si>
    <t>En Pesquería Industrial de Camarón Nailon</t>
  </si>
  <si>
    <t>En Pesquería Industrial de Langostino Colorado</t>
  </si>
  <si>
    <t>En Pesquería de Anchoveta, III Región</t>
  </si>
  <si>
    <t>En Pesquería de Anchoveta, IV Región</t>
  </si>
  <si>
    <t>En Otras Pesquería, I a X Regiones</t>
  </si>
  <si>
    <t>En Pesquería de Merluza de Cola, V a IX Regiones</t>
  </si>
  <si>
    <t>En Pesquería de Merluza de Cola, X Región</t>
  </si>
  <si>
    <t>En Otras Pesquería, III a X Regiones</t>
  </si>
  <si>
    <t>Area de Unidades de Pesquería &gt; I y II Regiones</t>
  </si>
  <si>
    <t>Area de Unidades de Pesquería &gt; III y IV Regiones</t>
  </si>
  <si>
    <t>Area de Unidades de Pesquería &gt; V a IX Regiones</t>
  </si>
  <si>
    <t>Area de Unidades de Pesquería &gt; X Región</t>
  </si>
  <si>
    <t>Area de Unidades de Pesquería &gt; I Región</t>
  </si>
  <si>
    <t>Area de Unidades de Pesquería &gt; II Región</t>
  </si>
  <si>
    <t>Area de Unidades de Pesquería &gt; III Región</t>
  </si>
  <si>
    <t>Area de Unidades de Pesquería &gt; IV Región</t>
  </si>
  <si>
    <t>Area de Unidades de Pesquería &gt; IX Región</t>
  </si>
  <si>
    <t>Area de Unidades de Pesquería &gt; VIII Región</t>
  </si>
  <si>
    <t>Area de Unidades de Pesquería &gt; VII Región</t>
  </si>
  <si>
    <t>Area de Unidades de Pesquería &gt; VI Región</t>
  </si>
  <si>
    <t>Area de Unidades de Pesquería &gt; V Región</t>
  </si>
  <si>
    <t>DETALLE   FLOTA   ARTESANAL</t>
  </si>
  <si>
    <t>DETALLE   FLOTA   INDUSTRIAL</t>
  </si>
  <si>
    <t>Area de Unidades de Pesquería &gt; X Región ( Area Norte )</t>
  </si>
  <si>
    <t>Area de Unidades de Pesquería &gt; X Región ( Area Sur )</t>
  </si>
  <si>
    <t>Total Cuota Objetivo</t>
  </si>
  <si>
    <t>Total Fauna Acompañante</t>
  </si>
  <si>
    <t>Area de Unidades de Pesquería   &gt;   I a X Regiones ( Resumen General )</t>
  </si>
  <si>
    <t>Area de Unidades de Pesquería   &gt;   III y IV Regiones ( Resumen General )</t>
  </si>
  <si>
    <t>Reserva como Fauna Acompañante</t>
  </si>
  <si>
    <t>Enero a Septiembre</t>
  </si>
  <si>
    <t>Octubre a Diciembre</t>
  </si>
  <si>
    <t>Area de Unidades de Pesquería   &gt;</t>
  </si>
  <si>
    <t>Mar Territorial y Zona Económica Exclusiva de la República, continentales e insulares, entre la I y XII Regiones</t>
  </si>
  <si>
    <t>Mar Territorial y Zona Económica Exclusiva de la República, continentales entre la III y X Regiones</t>
  </si>
  <si>
    <t>RAYA VOLANTIN</t>
  </si>
  <si>
    <t>Area Marítima de la IX Región</t>
  </si>
  <si>
    <t>Area Marítima de la VIII Región</t>
  </si>
  <si>
    <t>Area Marítima entre el Límite Norte X Región y el Paralelo 41º28,6' L.S.</t>
  </si>
  <si>
    <t>Límite Norte de la VIII Región y el paralelo 41º28,6' L.S.</t>
  </si>
  <si>
    <t>Enero a Marzo</t>
  </si>
  <si>
    <t>Abril a Diciembre</t>
  </si>
  <si>
    <t>Alicuota</t>
  </si>
  <si>
    <t>Area de Unidades de Pesquería   &gt;   Al Sur del Paralelo 47º L.S.</t>
  </si>
  <si>
    <t>Barcos Hieleros</t>
  </si>
  <si>
    <t>Enero y Febrero</t>
  </si>
  <si>
    <t>Marzo a Diciembre</t>
  </si>
  <si>
    <t>Barcos Fábrica</t>
  </si>
  <si>
    <t>CAMARON NAILON</t>
  </si>
  <si>
    <t>Area de Unidades de Pesquería   &gt;   II y VIII Regiones ( Resumen General )</t>
  </si>
  <si>
    <t>II Región</t>
  </si>
  <si>
    <t>Abril a Agosto</t>
  </si>
  <si>
    <t>Septiembre a Diciembre</t>
  </si>
  <si>
    <t>Unidad de Pesquería V a X Región</t>
  </si>
  <si>
    <t>Unidad de Pesquería XI y XII Regiones</t>
  </si>
  <si>
    <t>FLOTA   INDUSTRIAL</t>
  </si>
  <si>
    <t>de la Ley Nº 18.849</t>
  </si>
  <si>
    <t>Autorizados con anterioridad a la entrada en vigencia</t>
  </si>
  <si>
    <t>Autorizados conforme a lo dispuesto en el artículo 4º bis</t>
  </si>
  <si>
    <t>de la Ley Nº 19,713, incorporado por la Ley Nº 19.849 con</t>
  </si>
  <si>
    <t>anterioridad a la entrada en vigencia de la Ley Nº 18.849</t>
  </si>
  <si>
    <t>LANGOSTINO COLORADO</t>
  </si>
  <si>
    <t>( Pesquería de Sardina Española, Jurel y Caballa )</t>
  </si>
  <si>
    <t>I Región</t>
  </si>
  <si>
    <t>( Pesquería de Anchoveta, Jurel y Caballa )</t>
  </si>
  <si>
    <t>Flota Industrial ( III y IV Región )</t>
  </si>
  <si>
    <t>Flota Artesanal ( III y IV Región )</t>
  </si>
  <si>
    <t>Objetivo ( III y IV Región )</t>
  </si>
  <si>
    <t>Objetivo ( III Región )</t>
  </si>
  <si>
    <t>Objetivo ( IV Región )</t>
  </si>
  <si>
    <t>MERLUZA COMUN</t>
  </si>
  <si>
    <t>MERLUZA DE 3 ALETAS</t>
  </si>
  <si>
    <t>RAYA</t>
  </si>
  <si>
    <t>Volver al Indice ...</t>
  </si>
  <si>
    <t>En Pesquería Industrial de Langostino Amarillo</t>
  </si>
  <si>
    <t>Area de Unidades de Pesquería   &gt;   I a IV Regiones ( Resumen General )</t>
  </si>
  <si>
    <t>Area de Unidades de Pesquería   &gt;   IV Región al 41º28,6' L.S. ( Resumen General )</t>
  </si>
  <si>
    <t>En Pesquería Industrial de Camarón Nailon con Arrastre</t>
  </si>
  <si>
    <t>En Pesquería Industrial de Langostino Colorado con Arratre</t>
  </si>
  <si>
    <t>En Pesquería Industrial de Langostino Amarillo con Arratre</t>
  </si>
  <si>
    <t>En Pesquería Industrial de Otros Recursos</t>
  </si>
  <si>
    <t>X Región al 41º28,6' L.S.</t>
  </si>
  <si>
    <t>Enero</t>
  </si>
  <si>
    <t>IX Región</t>
  </si>
  <si>
    <t>Cuota Global Disponible a partir de Abril</t>
  </si>
  <si>
    <t>Unidad de Pesquería Norte ( 41º28,6' al 47º L.S. )</t>
  </si>
  <si>
    <t>Febrero a Diciembre</t>
  </si>
  <si>
    <t>En Pesquería de Congrio Dorado</t>
  </si>
  <si>
    <t>En Pesquería de Merluza de Cola</t>
  </si>
  <si>
    <t>Unidad de Pesquería Sur ( 47º al 57º L.S. )</t>
  </si>
  <si>
    <t>En Pesquería de Merluza de 3 Aletas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</si>
  <si>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</si>
  <si>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</si>
  <si>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</si>
  <si>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</si>
  <si>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</si>
  <si>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</si>
  <si>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</si>
  <si>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</si>
  <si>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</si>
  <si>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</si>
  <si>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Agosto</t>
  </si>
  <si>
    <t>VEDA</t>
  </si>
  <si>
    <t>Aguas Interiores X Región</t>
  </si>
  <si>
    <t>Aguas Interiores XI Región</t>
  </si>
  <si>
    <t>Aguas Interiores XII Región</t>
  </si>
  <si>
    <t>X Región</t>
  </si>
  <si>
    <t>XI Región</t>
  </si>
  <si>
    <t>ANCHOVETA Y SARDINA COMUN</t>
  </si>
  <si>
    <t>40º41' L.S. al límite sur de la X Región (Area Sur)</t>
  </si>
  <si>
    <t>X Región al 40º41' L.S. (Area Norte)</t>
  </si>
  <si>
    <t>ANCHOVETA V A X REGIONES</t>
  </si>
  <si>
    <t>SARDINA COMUN V A X REGIONES</t>
  </si>
  <si>
    <t>Límite Norte de la VIII Región al paralelo 41º28,6' L.S.</t>
  </si>
  <si>
    <t>Area de Unidades de Pesquería   &gt;   Aguas Interiores X, XI y XII Región</t>
  </si>
  <si>
    <t>MERLUZA DEL SUR</t>
  </si>
  <si>
    <t>En Pesquería de Merluza del Sur</t>
  </si>
  <si>
    <t>Sector Artesanal</t>
  </si>
  <si>
    <t>Sector Industrial</t>
  </si>
  <si>
    <t>Cuota Remanante</t>
  </si>
  <si>
    <t>( Aguas Interiores X, XI y XII Regiones )</t>
  </si>
  <si>
    <t>Límite Norte X Región al 40º14' L.S. (Area Norte)</t>
  </si>
  <si>
    <t>40º14' L.S. al Límite Sur X Región (Area Sur)</t>
  </si>
  <si>
    <t>1º de Enero al 30 de Abril</t>
  </si>
  <si>
    <t>1º de Mayo al 31 de Agosto</t>
  </si>
  <si>
    <t>1º de Septiembre al 31 de Diciembre</t>
  </si>
  <si>
    <t>1º de Enero al 31 de Junio</t>
  </si>
  <si>
    <t>1º de Julio al 31 de Diciembre</t>
  </si>
  <si>
    <t>1º de Enero al 31 de Agosto</t>
  </si>
  <si>
    <t>1º de Enero al 30 de Septiembre</t>
  </si>
  <si>
    <t>1º de Octubre al 31 de Diciembre</t>
  </si>
  <si>
    <t>1º de Enero al 30 de Junio</t>
  </si>
  <si>
    <t>1º de Enero al 31 de Octubre</t>
  </si>
  <si>
    <t>1º de Noviembre al 31 de Diciembre</t>
  </si>
  <si>
    <t>1º de Octubre a 31 de Diciembre</t>
  </si>
  <si>
    <t>ERIZO</t>
  </si>
  <si>
    <t>Area de Unidades de Pesquería   &gt;   X Región</t>
  </si>
  <si>
    <t>Area de Unidades de Pesquería   &gt;   XI Región</t>
  </si>
  <si>
    <t>Reservado para extraer por Pescadores Artesanales</t>
  </si>
  <si>
    <t xml:space="preserve">de la X Región que estén autorizados a operar en la XI Región, en virtud de la Resolución Exenta Nº 539 de 2005, modificada mediante </t>
  </si>
  <si>
    <t>Resolución Exenta Nº 642 de 2005, ambas de la Subsecretaría de Pesca.</t>
  </si>
  <si>
    <t>GAMBA</t>
  </si>
  <si>
    <t>Area de Unidades de Pesquería   &gt;   I a X Regiones</t>
  </si>
  <si>
    <t>En pesca de Camarón Nailon</t>
  </si>
  <si>
    <t>En Pesca de Langostino Amarillo</t>
  </si>
  <si>
    <t>En Pesca de Merluza Común</t>
  </si>
  <si>
    <t>1º de Enero al 31 de Marzo</t>
  </si>
  <si>
    <t>1º de Abril al 30 de Junio</t>
  </si>
  <si>
    <t>1º de Julio al 30 de Septiembre</t>
  </si>
  <si>
    <t>Area de Unidades de Pesquería &gt; I a X Región</t>
  </si>
  <si>
    <t>LOBO MARINO COMUN</t>
  </si>
  <si>
    <t>unidades</t>
  </si>
  <si>
    <t>Período de extracción comprendido entre el 1 de Febrero y el 31 de Marzo de 2006, ambas fechas inclusive.</t>
  </si>
  <si>
    <t>Area de Unidades de Pesquería   &gt;   Límite Norte XII Región al paralelo 50º30' L.S.</t>
  </si>
  <si>
    <t>Puerto autorizado para el desembarque de las capturas en virtud del presente Decreto es Puerto Edén, en la XII Región</t>
  </si>
  <si>
    <t>LOCO</t>
  </si>
  <si>
    <t>Area de Unidades de Pesquería   &gt;   Area Marítima de la XII Región</t>
  </si>
  <si>
    <t>la que regirá para el año 2006.</t>
  </si>
  <si>
    <t>Previamente se estableció una veda reproductiva entre el 1º de Julio y el 28 de Febrero del año calendario siguiente,</t>
  </si>
  <si>
    <t>pudiendo efectuarse faenas de extracción el resto del año calendario.</t>
  </si>
  <si>
    <r>
      <t>el Registro Pesquero Artesanal de la XII Región, en sección pesquería del recurso Loco (</t>
    </r>
    <r>
      <rPr>
        <i/>
        <sz val="12"/>
        <color indexed="62"/>
        <rFont val="Arial"/>
        <family val="2"/>
      </rPr>
      <t>concholepas concholepas</t>
    </r>
    <r>
      <rPr>
        <sz val="12"/>
        <color indexed="62"/>
        <rFont val="Arial"/>
        <family val="2"/>
      </rPr>
      <t>),</t>
    </r>
  </si>
  <si>
    <r>
      <t xml:space="preserve">En detalle, </t>
    </r>
    <r>
      <rPr>
        <b/>
        <sz val="12"/>
        <color indexed="62"/>
        <rFont val="Arial"/>
        <family val="2"/>
      </rPr>
      <t>Cuota Individual de Extracción de 3.000 unidades</t>
    </r>
    <r>
      <rPr>
        <sz val="12"/>
        <color indexed="62"/>
        <rFont val="Arial"/>
        <family val="2"/>
      </rPr>
      <t xml:space="preserve"> por cada buzo mariscador debidamente inscrito en</t>
    </r>
  </si>
  <si>
    <t>1º de Enero  al 31 de Julio</t>
  </si>
  <si>
    <t>1º de Agosto al 3º de Diciembre</t>
  </si>
  <si>
    <t>1º al 31 de Enero</t>
  </si>
  <si>
    <t>1º de Febrero al 31 de Julio</t>
  </si>
  <si>
    <t>1º de Agosto al 31 de Diciembre</t>
  </si>
  <si>
    <t>1º de Enero al 28 de Febrero</t>
  </si>
  <si>
    <t>1º de Marzo al 31 de Diciembre</t>
  </si>
  <si>
    <t>1º de Abril al 31 de Diciembre</t>
  </si>
  <si>
    <t>Aguas Interiores y Exteriores</t>
  </si>
  <si>
    <t>( Area marítima entre el paralelo 41º28,6' L.S. y el Límite Sur de la XI Región )</t>
  </si>
  <si>
    <t>( Area marítima XII Región )</t>
  </si>
  <si>
    <t>Paralelo 41º28,6' L.S. y el Límite Sur de la XII Región</t>
  </si>
  <si>
    <t>Haga CLICK sobre el Recurso que desea consultar...</t>
  </si>
  <si>
    <t>SECTOR ARTESANAL</t>
  </si>
  <si>
    <t>SECTOR INDUSTRIAL</t>
  </si>
  <si>
    <t>X - XI y XII Regiones</t>
  </si>
  <si>
    <t>1º de Febrero al 31 de Diciembre</t>
  </si>
  <si>
    <r>
      <t xml:space="preserve">MERLUZA DEL SUR </t>
    </r>
    <r>
      <rPr>
        <b/>
        <sz val="8"/>
        <color indexed="18"/>
        <rFont val="Arial Black"/>
        <family val="2"/>
      </rPr>
      <t>( SECTOR ARTESANAL )</t>
    </r>
  </si>
  <si>
    <r>
      <t xml:space="preserve">MERLUZA DEL SUR </t>
    </r>
    <r>
      <rPr>
        <b/>
        <sz val="8"/>
        <color indexed="18"/>
        <rFont val="Arial Black"/>
        <family val="2"/>
      </rPr>
      <t>( SECTOR INDUSTRIAL )</t>
    </r>
  </si>
  <si>
    <t>Area de Unidades de Pesquería   &gt;   Fuera de las Unidades de Pesquería</t>
  </si>
  <si>
    <t>Dirigida a otras especies de peces demersales, la que no podrá exceder el</t>
  </si>
  <si>
    <t>1% en peso de la captura total de la especie objetivo en cada viaje de pesca</t>
  </si>
  <si>
    <t>FUERA DE UNIDADES DE PESQUERIA</t>
  </si>
  <si>
    <t>En Pesquería Industrial de Camarón Nailon con Red de Arrastre</t>
  </si>
  <si>
    <t>En Pesquería Industrial de Langostino Amarillo con Red de Arratre</t>
  </si>
  <si>
    <t>En Pesquería Industrial de Langostino Colorado con Red de Arratre</t>
  </si>
  <si>
    <t>En Pesquería Industrial de Otros Recursos con cualquier arte o aparejo</t>
  </si>
  <si>
    <t>FUERA DE LAS UNIDADES DE PESQUERIAS</t>
  </si>
  <si>
    <t>ton./año</t>
  </si>
  <si>
    <t>En Pesquería Especies Demersales con Red de Arrastre o Espinel</t>
  </si>
  <si>
    <t>En Pesquería Especies Pelágicas con Red de Cerco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</si>
</sst>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.0"/>
    <numFmt numFmtId="179" formatCode="0.0"/>
    <numFmt numFmtId="180" formatCode="0.000"/>
    <numFmt numFmtId="181" formatCode="0.0000"/>
    <numFmt numFmtId="182" formatCode="0.000000"/>
    <numFmt numFmtId="183" formatCode="0.00000"/>
    <numFmt numFmtId="184" formatCode="#,##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d\ &quot;de&quot;\ mmmm\ &quot;de&quot;\ yyyy"/>
    <numFmt numFmtId="189" formatCode="#,##0.0000"/>
    <numFmt numFmtId="190" formatCode="#,##0.00000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color indexed="55"/>
      <name val="Niamey"/>
      <family val="0"/>
    </font>
    <font>
      <b/>
      <sz val="16"/>
      <color indexed="18"/>
      <name val="Arial"/>
      <family val="2"/>
    </font>
    <font>
      <b/>
      <sz val="8"/>
      <name val="Arial"/>
      <family val="2"/>
    </font>
    <font>
      <b/>
      <u val="single"/>
      <sz val="10"/>
      <color indexed="12"/>
      <name val="Arial"/>
      <family val="2"/>
    </font>
    <font>
      <sz val="8"/>
      <color indexed="23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12"/>
      <color indexed="62"/>
      <name val="Arial"/>
      <family val="2"/>
    </font>
    <font>
      <b/>
      <sz val="10"/>
      <color indexed="62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8"/>
      <color indexed="18"/>
      <name val="Arial"/>
      <family val="2"/>
    </font>
    <font>
      <b/>
      <sz val="8"/>
      <color indexed="10"/>
      <name val="Arial"/>
      <family val="2"/>
    </font>
    <font>
      <b/>
      <sz val="10"/>
      <color indexed="18"/>
      <name val="Arial"/>
      <family val="2"/>
    </font>
    <font>
      <i/>
      <sz val="12"/>
      <color indexed="62"/>
      <name val="Arial"/>
      <family val="2"/>
    </font>
    <font>
      <b/>
      <sz val="9"/>
      <color indexed="62"/>
      <name val="Arial"/>
      <family val="2"/>
    </font>
    <font>
      <b/>
      <sz val="20"/>
      <color indexed="10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18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48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>
        <color indexed="63"/>
      </right>
      <top style="double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double">
        <color indexed="48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6" fillId="0" borderId="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3" xfId="0" applyFont="1" applyBorder="1" applyAlignment="1">
      <alignment/>
    </xf>
    <xf numFmtId="0" fontId="16" fillId="0" borderId="0" xfId="0" applyFont="1" applyBorder="1" applyAlignment="1">
      <alignment/>
    </xf>
    <xf numFmtId="0" fontId="3" fillId="0" borderId="2" xfId="0" applyFont="1" applyBorder="1" applyAlignment="1">
      <alignment/>
    </xf>
    <xf numFmtId="3" fontId="16" fillId="0" borderId="0" xfId="0" applyNumberFormat="1" applyFont="1" applyAlignment="1">
      <alignment/>
    </xf>
    <xf numFmtId="0" fontId="3" fillId="0" borderId="4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3" fontId="16" fillId="0" borderId="0" xfId="0" applyNumberFormat="1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3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3" fontId="15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3" fontId="17" fillId="0" borderId="0" xfId="0" applyNumberFormat="1" applyFont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2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84" fontId="17" fillId="0" borderId="0" xfId="0" applyNumberFormat="1" applyFont="1" applyAlignment="1">
      <alignment/>
    </xf>
    <xf numFmtId="184" fontId="16" fillId="0" borderId="0" xfId="0" applyNumberFormat="1" applyFont="1" applyAlignment="1">
      <alignment/>
    </xf>
    <xf numFmtId="0" fontId="9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190" fontId="16" fillId="0" borderId="0" xfId="0" applyNumberFormat="1" applyFont="1" applyAlignment="1" applyProtection="1">
      <alignment/>
      <protection/>
    </xf>
    <xf numFmtId="189" fontId="17" fillId="0" borderId="0" xfId="0" applyNumberFormat="1" applyFont="1" applyAlignment="1" applyProtection="1">
      <alignment/>
      <protection/>
    </xf>
    <xf numFmtId="190" fontId="17" fillId="0" borderId="0" xfId="0" applyNumberFormat="1" applyFont="1" applyAlignment="1" applyProtection="1">
      <alignment/>
      <protection/>
    </xf>
    <xf numFmtId="0" fontId="17" fillId="0" borderId="3" xfId="0" applyFont="1" applyBorder="1" applyAlignment="1" applyProtection="1">
      <alignment/>
      <protection/>
    </xf>
    <xf numFmtId="0" fontId="17" fillId="0" borderId="2" xfId="0" applyFont="1" applyBorder="1" applyAlignment="1" applyProtection="1">
      <alignment/>
      <protection/>
    </xf>
    <xf numFmtId="0" fontId="16" fillId="0" borderId="2" xfId="0" applyFont="1" applyBorder="1" applyAlignment="1" applyProtection="1">
      <alignment/>
      <protection/>
    </xf>
    <xf numFmtId="0" fontId="16" fillId="0" borderId="4" xfId="0" applyFont="1" applyBorder="1" applyAlignment="1" applyProtection="1">
      <alignment/>
      <protection/>
    </xf>
    <xf numFmtId="0" fontId="17" fillId="0" borderId="3" xfId="0" applyFont="1" applyBorder="1" applyAlignment="1">
      <alignment/>
    </xf>
    <xf numFmtId="0" fontId="17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15" fillId="0" borderId="2" xfId="0" applyFont="1" applyBorder="1" applyAlignment="1">
      <alignment/>
    </xf>
    <xf numFmtId="178" fontId="17" fillId="0" borderId="0" xfId="0" applyNumberFormat="1" applyFont="1" applyAlignment="1" applyProtection="1">
      <alignment/>
      <protection/>
    </xf>
    <xf numFmtId="178" fontId="16" fillId="0" borderId="0" xfId="0" applyNumberFormat="1" applyFont="1" applyAlignment="1" applyProtection="1">
      <alignment/>
      <protection/>
    </xf>
    <xf numFmtId="178" fontId="12" fillId="0" borderId="0" xfId="0" applyNumberFormat="1" applyFont="1" applyAlignment="1" applyProtection="1">
      <alignment/>
      <protection/>
    </xf>
    <xf numFmtId="4" fontId="15" fillId="0" borderId="0" xfId="0" applyNumberFormat="1" applyFont="1" applyAlignment="1" applyProtection="1">
      <alignment/>
      <protection/>
    </xf>
    <xf numFmtId="4" fontId="17" fillId="0" borderId="0" xfId="0" applyNumberFormat="1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178" fontId="15" fillId="0" borderId="0" xfId="0" applyNumberFormat="1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0" fontId="3" fillId="0" borderId="5" xfId="0" applyFont="1" applyBorder="1" applyAlignment="1">
      <alignment/>
    </xf>
    <xf numFmtId="178" fontId="17" fillId="0" borderId="0" xfId="0" applyNumberFormat="1" applyFont="1" applyAlignment="1">
      <alignment/>
    </xf>
    <xf numFmtId="178" fontId="16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178" fontId="12" fillId="0" borderId="0" xfId="0" applyNumberFormat="1" applyFont="1" applyAlignment="1">
      <alignment/>
    </xf>
    <xf numFmtId="178" fontId="3" fillId="0" borderId="0" xfId="0" applyNumberFormat="1" applyFont="1" applyAlignment="1" applyProtection="1">
      <alignment/>
      <protection/>
    </xf>
    <xf numFmtId="0" fontId="10" fillId="3" borderId="6" xfId="15" applyFont="1" applyFill="1" applyBorder="1" applyAlignment="1">
      <alignment horizontal="center"/>
    </xf>
    <xf numFmtId="0" fontId="17" fillId="0" borderId="7" xfId="0" applyFont="1" applyBorder="1" applyAlignment="1">
      <alignment/>
    </xf>
    <xf numFmtId="0" fontId="16" fillId="0" borderId="7" xfId="0" applyFont="1" applyBorder="1" applyAlignment="1">
      <alignment/>
    </xf>
    <xf numFmtId="0" fontId="3" fillId="0" borderId="7" xfId="0" applyFont="1" applyBorder="1" applyAlignment="1">
      <alignment/>
    </xf>
    <xf numFmtId="3" fontId="16" fillId="0" borderId="7" xfId="0" applyNumberFormat="1" applyFont="1" applyBorder="1" applyAlignment="1">
      <alignment/>
    </xf>
    <xf numFmtId="184" fontId="12" fillId="0" borderId="0" xfId="0" applyNumberFormat="1" applyFont="1" applyAlignment="1">
      <alignment/>
    </xf>
    <xf numFmtId="178" fontId="15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9" fillId="0" borderId="5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184" fontId="15" fillId="0" borderId="0" xfId="0" applyNumberFormat="1" applyFont="1" applyAlignment="1">
      <alignment/>
    </xf>
    <xf numFmtId="0" fontId="13" fillId="0" borderId="3" xfId="0" applyFont="1" applyBorder="1" applyAlignment="1">
      <alignment/>
    </xf>
    <xf numFmtId="0" fontId="2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3" fontId="9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93" fontId="17" fillId="0" borderId="0" xfId="17" applyNumberFormat="1" applyFont="1" applyAlignment="1" applyProtection="1">
      <alignment/>
      <protection/>
    </xf>
    <xf numFmtId="3" fontId="22" fillId="0" borderId="0" xfId="0" applyNumberFormat="1" applyFont="1" applyAlignment="1">
      <alignment/>
    </xf>
    <xf numFmtId="0" fontId="24" fillId="0" borderId="0" xfId="15" applyFont="1" applyBorder="1" applyAlignment="1">
      <alignment/>
    </xf>
    <xf numFmtId="0" fontId="24" fillId="0" borderId="0" xfId="15" applyFont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25" fillId="0" borderId="0" xfId="15" applyFont="1" applyAlignment="1">
      <alignment/>
    </xf>
    <xf numFmtId="0" fontId="25" fillId="0" borderId="0" xfId="15" applyFont="1" applyBorder="1" applyAlignment="1">
      <alignment/>
    </xf>
    <xf numFmtId="3" fontId="25" fillId="0" borderId="0" xfId="15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2" borderId="11" xfId="15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4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Fill="1" applyBorder="1" applyAlignment="1">
      <alignment/>
    </xf>
    <xf numFmtId="3" fontId="24" fillId="0" borderId="0" xfId="15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left"/>
    </xf>
    <xf numFmtId="0" fontId="4" fillId="0" borderId="0" xfId="15" applyBorder="1" applyAlignment="1">
      <alignment/>
    </xf>
    <xf numFmtId="3" fontId="4" fillId="0" borderId="0" xfId="15" applyNumberFormat="1" applyBorder="1" applyAlignment="1">
      <alignment/>
    </xf>
    <xf numFmtId="0" fontId="4" fillId="0" borderId="0" xfId="15" applyAlignment="1">
      <alignment/>
    </xf>
    <xf numFmtId="3" fontId="24" fillId="0" borderId="0" xfId="15" applyNumberFormat="1" applyFont="1" applyBorder="1" applyAlignment="1">
      <alignment/>
    </xf>
    <xf numFmtId="0" fontId="12" fillId="4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7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2" fillId="4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4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Relationship Id="rId2" Type="http://schemas.openxmlformats.org/officeDocument/2006/relationships/image" Target="../media/image27.jpeg" /><Relationship Id="rId3" Type="http://schemas.openxmlformats.org/officeDocument/2006/relationships/image" Target="../media/image14.png" /><Relationship Id="rId4" Type="http://schemas.openxmlformats.org/officeDocument/2006/relationships/image" Target="../media/image4.jpeg" /><Relationship Id="rId5" Type="http://schemas.openxmlformats.org/officeDocument/2006/relationships/image" Target="../media/image28.png" /><Relationship Id="rId6" Type="http://schemas.openxmlformats.org/officeDocument/2006/relationships/image" Target="../media/image23.jpeg" /><Relationship Id="rId7" Type="http://schemas.openxmlformats.org/officeDocument/2006/relationships/image" Target="../media/image15.jpeg" /><Relationship Id="rId8" Type="http://schemas.openxmlformats.org/officeDocument/2006/relationships/image" Target="../media/image10.jpeg" /><Relationship Id="rId9" Type="http://schemas.openxmlformats.org/officeDocument/2006/relationships/image" Target="../media/image9.jpeg" /><Relationship Id="rId10" Type="http://schemas.openxmlformats.org/officeDocument/2006/relationships/image" Target="../media/image11.jpeg" /><Relationship Id="rId11" Type="http://schemas.openxmlformats.org/officeDocument/2006/relationships/image" Target="../media/image8.jpeg" /><Relationship Id="rId12" Type="http://schemas.openxmlformats.org/officeDocument/2006/relationships/image" Target="../media/image7.jpeg" /><Relationship Id="rId13" Type="http://schemas.openxmlformats.org/officeDocument/2006/relationships/image" Target="../media/image6.jpeg" /><Relationship Id="rId14" Type="http://schemas.openxmlformats.org/officeDocument/2006/relationships/image" Target="../media/image5.png" /><Relationship Id="rId15" Type="http://schemas.openxmlformats.org/officeDocument/2006/relationships/image" Target="../media/image13.jpeg" /><Relationship Id="rId16" Type="http://schemas.openxmlformats.org/officeDocument/2006/relationships/image" Target="../media/image12.jpeg" /><Relationship Id="rId17" Type="http://schemas.openxmlformats.org/officeDocument/2006/relationships/image" Target="../media/image16.jpeg" /><Relationship Id="rId18" Type="http://schemas.openxmlformats.org/officeDocument/2006/relationships/image" Target="../media/image1.png" /><Relationship Id="rId19" Type="http://schemas.openxmlformats.org/officeDocument/2006/relationships/image" Target="../media/image20.jpeg" /><Relationship Id="rId20" Type="http://schemas.openxmlformats.org/officeDocument/2006/relationships/image" Target="../media/image2.jpeg" /><Relationship Id="rId21" Type="http://schemas.openxmlformats.org/officeDocument/2006/relationships/image" Target="../media/image17.png" /><Relationship Id="rId22" Type="http://schemas.openxmlformats.org/officeDocument/2006/relationships/image" Target="../media/image2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54" TargetMode="External" /><Relationship Id="rId4" Type="http://schemas.openxmlformats.org/officeDocument/2006/relationships/hyperlink" Target="http://www.subpesca.cl/template/tablas_chicas/04.asp?IDSECCION=1254" TargetMode="External" /><Relationship Id="rId5" Type="http://schemas.openxmlformats.org/officeDocument/2006/relationships/image" Target="../media/image20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55" TargetMode="External" /><Relationship Id="rId4" Type="http://schemas.openxmlformats.org/officeDocument/2006/relationships/hyperlink" Target="http://www.subpesca.cl/template/tablas_chicas/04.asp?IDSECCION=1255" TargetMode="External" /><Relationship Id="rId5" Type="http://schemas.openxmlformats.org/officeDocument/2006/relationships/image" Target="../media/image9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56" TargetMode="External" /><Relationship Id="rId4" Type="http://schemas.openxmlformats.org/officeDocument/2006/relationships/hyperlink" Target="http://www.subpesca.cl/template/tablas_chicas/04.asp?IDSECCION=1256" TargetMode="External" /><Relationship Id="rId5" Type="http://schemas.openxmlformats.org/officeDocument/2006/relationships/image" Target="../media/image2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58" TargetMode="External" /><Relationship Id="rId4" Type="http://schemas.openxmlformats.org/officeDocument/2006/relationships/hyperlink" Target="http://www.subpesca.cl/template/tablas_chicas/04.asp?IDSECCION=1258" TargetMode="External" /><Relationship Id="rId5" Type="http://schemas.openxmlformats.org/officeDocument/2006/relationships/image" Target="../media/image1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312" TargetMode="External" /><Relationship Id="rId4" Type="http://schemas.openxmlformats.org/officeDocument/2006/relationships/hyperlink" Target="http://www.subpesca.cl/template/tablas_chicas/04.asp?IDSECCION=1312" TargetMode="External" /><Relationship Id="rId5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59" TargetMode="External" /><Relationship Id="rId4" Type="http://schemas.openxmlformats.org/officeDocument/2006/relationships/hyperlink" Target="http://www.subpesca.cl/template/tablas_chicas/04.asp?IDSECCION=1259" TargetMode="External" /><Relationship Id="rId5" Type="http://schemas.openxmlformats.org/officeDocument/2006/relationships/image" Target="../media/image1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56" TargetMode="External" /><Relationship Id="rId4" Type="http://schemas.openxmlformats.org/officeDocument/2006/relationships/hyperlink" Target="http://www.subpesca.cl/template/tablas_chicas/04.asp?IDSECCION=1256" TargetMode="External" /><Relationship Id="rId5" Type="http://schemas.openxmlformats.org/officeDocument/2006/relationships/image" Target="../media/image8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62" TargetMode="External" /><Relationship Id="rId4" Type="http://schemas.openxmlformats.org/officeDocument/2006/relationships/hyperlink" Target="http://www.subpesca.cl/template/tablas_chicas/04.asp?IDSECCION=1262" TargetMode="External" /><Relationship Id="rId5" Type="http://schemas.openxmlformats.org/officeDocument/2006/relationships/image" Target="../media/image7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63" TargetMode="External" /><Relationship Id="rId4" Type="http://schemas.openxmlformats.org/officeDocument/2006/relationships/hyperlink" Target="http://www.subpesca.cl/template/tablas_chicas/04.asp?IDSECCION=1263" TargetMode="External" /><Relationship Id="rId5" Type="http://schemas.openxmlformats.org/officeDocument/2006/relationships/image" Target="../media/image2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63" TargetMode="External" /><Relationship Id="rId4" Type="http://schemas.openxmlformats.org/officeDocument/2006/relationships/hyperlink" Target="http://www.subpesca.cl/template/tablas_chicas/04.asp?IDSECCION=1263" TargetMode="External" /><Relationship Id="rId5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49" TargetMode="External" /><Relationship Id="rId4" Type="http://schemas.openxmlformats.org/officeDocument/2006/relationships/hyperlink" Target="http://www.subpesca.cl/template/tablas_chicas/04.asp?IDSECCION=1249" TargetMode="External" /><Relationship Id="rId5" Type="http://schemas.openxmlformats.org/officeDocument/2006/relationships/image" Target="../media/image29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63" TargetMode="External" /><Relationship Id="rId4" Type="http://schemas.openxmlformats.org/officeDocument/2006/relationships/hyperlink" Target="http://www.subpesca.cl/template/tablas_chicas/04.asp?IDSECCION=1263" TargetMode="External" /><Relationship Id="rId5" Type="http://schemas.openxmlformats.org/officeDocument/2006/relationships/image" Target="../media/image19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63" TargetMode="External" /><Relationship Id="rId4" Type="http://schemas.openxmlformats.org/officeDocument/2006/relationships/hyperlink" Target="http://www.subpesca.cl/template/tablas_chicas/04.asp?IDSECCION=1263" TargetMode="External" /><Relationship Id="rId5" Type="http://schemas.openxmlformats.org/officeDocument/2006/relationships/image" Target="../media/image19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65" TargetMode="External" /><Relationship Id="rId4" Type="http://schemas.openxmlformats.org/officeDocument/2006/relationships/hyperlink" Target="http://www.subpesca.cl/template/tablas_chicas/04.asp?IDSECCION=1265" TargetMode="External" /><Relationship Id="rId5" Type="http://schemas.openxmlformats.org/officeDocument/2006/relationships/image" Target="../media/image1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66" TargetMode="External" /><Relationship Id="rId4" Type="http://schemas.openxmlformats.org/officeDocument/2006/relationships/hyperlink" Target="http://www.subpesca.cl/template/tablas_chicas/04.asp?IDSECCION=1266" TargetMode="External" /><Relationship Id="rId5" Type="http://schemas.openxmlformats.org/officeDocument/2006/relationships/image" Target="../media/image2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48" TargetMode="External" /><Relationship Id="rId4" Type="http://schemas.openxmlformats.org/officeDocument/2006/relationships/hyperlink" Target="http://www.subpesca.cl/template/tablas_chicas/04.asp?IDSECCION=1248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47" TargetMode="External" /><Relationship Id="rId4" Type="http://schemas.openxmlformats.org/officeDocument/2006/relationships/hyperlink" Target="http://www.subpesca.cl/template/tablas_chicas/04.asp?IDSECCION=1247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32" TargetMode="External" /><Relationship Id="rId4" Type="http://schemas.openxmlformats.org/officeDocument/2006/relationships/hyperlink" Target="http://www.subpesca.cl/template/tablas_chicas/04.asp?IDSECCION=1232" TargetMode="External" /><Relationship Id="rId5" Type="http://schemas.openxmlformats.org/officeDocument/2006/relationships/image" Target="../media/image2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50" TargetMode="External" /><Relationship Id="rId4" Type="http://schemas.openxmlformats.org/officeDocument/2006/relationships/hyperlink" Target="http://www.subpesca.cl/template/tablas_chicas/04.asp?IDSECCION=1250" TargetMode="External" /><Relationship Id="rId5" Type="http://schemas.openxmlformats.org/officeDocument/2006/relationships/image" Target="../media/image2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51" TargetMode="External" /><Relationship Id="rId4" Type="http://schemas.openxmlformats.org/officeDocument/2006/relationships/hyperlink" Target="http://www.subpesca.cl/template/tablas_chicas/04.asp?IDSECCION=1251" TargetMode="External" /><Relationship Id="rId5" Type="http://schemas.openxmlformats.org/officeDocument/2006/relationships/image" Target="../media/image1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hyperlink" Target="http://www.subpesca.cl/template/tablas_chicas/04.asp?IDSECCION=1252" TargetMode="External" /><Relationship Id="rId3" Type="http://schemas.openxmlformats.org/officeDocument/2006/relationships/hyperlink" Target="http://www.subpesca.cl/template/tablas_chicas/04.asp?IDSECCION=1252" TargetMode="External" /><Relationship Id="rId4" Type="http://schemas.openxmlformats.org/officeDocument/2006/relationships/image" Target="../media/image18.jpeg" /><Relationship Id="rId5" Type="http://schemas.openxmlformats.org/officeDocument/2006/relationships/image" Target="../media/image2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7.jpeg" /><Relationship Id="rId2" Type="http://schemas.openxmlformats.org/officeDocument/2006/relationships/image" Target="../media/image26.png" /><Relationship Id="rId3" Type="http://schemas.openxmlformats.org/officeDocument/2006/relationships/hyperlink" Target="http://www.subpesca.cl/template/tablas_chicas/04.asp?IDSECCION=1253" TargetMode="External" /><Relationship Id="rId4" Type="http://schemas.openxmlformats.org/officeDocument/2006/relationships/hyperlink" Target="http://www.subpesca.cl/template/tablas_chicas/04.asp?IDSECCION=1253" TargetMode="External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171450</xdr:colOff>
      <xdr:row>7</xdr:row>
      <xdr:rowOff>0</xdr:rowOff>
    </xdr:from>
    <xdr:to>
      <xdr:col>19</xdr:col>
      <xdr:colOff>9525</xdr:colOff>
      <xdr:row>8</xdr:row>
      <xdr:rowOff>57150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86075" y="1019175"/>
          <a:ext cx="561975" cy="200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39</xdr:col>
      <xdr:colOff>9525</xdr:colOff>
      <xdr:row>5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371475" y="0"/>
          <a:ext cx="6696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10</xdr:row>
      <xdr:rowOff>142875</xdr:rowOff>
    </xdr:from>
    <xdr:to>
      <xdr:col>18</xdr:col>
      <xdr:colOff>152400</xdr:colOff>
      <xdr:row>11</xdr:row>
      <xdr:rowOff>114300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1590675"/>
          <a:ext cx="6191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</xdr:colOff>
      <xdr:row>11</xdr:row>
      <xdr:rowOff>76200</xdr:rowOff>
    </xdr:from>
    <xdr:to>
      <xdr:col>19</xdr:col>
      <xdr:colOff>85725</xdr:colOff>
      <xdr:row>12</xdr:row>
      <xdr:rowOff>66675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24175" y="166687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12</xdr:row>
      <xdr:rowOff>142875</xdr:rowOff>
    </xdr:from>
    <xdr:to>
      <xdr:col>19</xdr:col>
      <xdr:colOff>28575</xdr:colOff>
      <xdr:row>14</xdr:row>
      <xdr:rowOff>76200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>
          <a:clrChange>
            <a:clrFrom>
              <a:srgbClr val="848284"/>
            </a:clrFrom>
            <a:clrTo>
              <a:srgbClr val="848284">
                <a:alpha val="0"/>
              </a:srgbClr>
            </a:clrTo>
          </a:clrChange>
        </a:blip>
        <a:stretch>
          <a:fillRect/>
        </a:stretch>
      </xdr:blipFill>
      <xdr:spPr>
        <a:xfrm>
          <a:off x="2800350" y="1876425"/>
          <a:ext cx="666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14</xdr:row>
      <xdr:rowOff>142875</xdr:rowOff>
    </xdr:from>
    <xdr:to>
      <xdr:col>18</xdr:col>
      <xdr:colOff>142875</xdr:colOff>
      <xdr:row>16</xdr:row>
      <xdr:rowOff>38100</xdr:rowOff>
    </xdr:to>
    <xdr:pic>
      <xdr:nvPicPr>
        <xdr:cNvPr id="6" name="Picture 26" descr="Besugo&#10;Chilean cardinalfish&#10;Epigonus crassicaudu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24175" y="2162175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171450</xdr:colOff>
      <xdr:row>16</xdr:row>
      <xdr:rowOff>142875</xdr:rowOff>
    </xdr:from>
    <xdr:to>
      <xdr:col>18</xdr:col>
      <xdr:colOff>142875</xdr:colOff>
      <xdr:row>18</xdr:row>
      <xdr:rowOff>95250</xdr:rowOff>
    </xdr:to>
    <xdr:pic>
      <xdr:nvPicPr>
        <xdr:cNvPr id="7" name="Picture 27" descr="Camarón nailon&#10;Chilean nylon shrimp&#10;Heterocarpus reedi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05100" y="2466975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19</xdr:row>
      <xdr:rowOff>9525</xdr:rowOff>
    </xdr:from>
    <xdr:to>
      <xdr:col>19</xdr:col>
      <xdr:colOff>123825</xdr:colOff>
      <xdr:row>20</xdr:row>
      <xdr:rowOff>95250</xdr:rowOff>
    </xdr:to>
    <xdr:pic>
      <xdr:nvPicPr>
        <xdr:cNvPr id="8" name="Picture 28" descr="Congrio dorado&#10;Golden kingclip&#10;Genypterus blacode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90825" y="2762250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25</xdr:row>
      <xdr:rowOff>9525</xdr:rowOff>
    </xdr:from>
    <xdr:to>
      <xdr:col>18</xdr:col>
      <xdr:colOff>161925</xdr:colOff>
      <xdr:row>26</xdr:row>
      <xdr:rowOff>95250</xdr:rowOff>
    </xdr:to>
    <xdr:pic>
      <xdr:nvPicPr>
        <xdr:cNvPr id="9" name="Picture 29" descr="Jurel&#10;Jack mackerel&#10;Trachurus s. murphy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95600" y="3657600"/>
          <a:ext cx="523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27</xdr:row>
      <xdr:rowOff>9525</xdr:rowOff>
    </xdr:from>
    <xdr:to>
      <xdr:col>18</xdr:col>
      <xdr:colOff>171450</xdr:colOff>
      <xdr:row>28</xdr:row>
      <xdr:rowOff>66675</xdr:rowOff>
    </xdr:to>
    <xdr:pic>
      <xdr:nvPicPr>
        <xdr:cNvPr id="10" name="Picture 30" descr="Langostino amarillo&#10;Chilean yellow prawn&#10;Cervimunida john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924175" y="394335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171450</xdr:colOff>
      <xdr:row>11</xdr:row>
      <xdr:rowOff>0</xdr:rowOff>
    </xdr:from>
    <xdr:to>
      <xdr:col>38</xdr:col>
      <xdr:colOff>47625</xdr:colOff>
      <xdr:row>12</xdr:row>
      <xdr:rowOff>76200</xdr:rowOff>
    </xdr:to>
    <xdr:pic>
      <xdr:nvPicPr>
        <xdr:cNvPr id="11" name="Picture 32" descr="Merluza común&#10;Chilean hake&#10;Merluccius gayi gayi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24600" y="1590675"/>
          <a:ext cx="600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142875</xdr:colOff>
      <xdr:row>12</xdr:row>
      <xdr:rowOff>142875</xdr:rowOff>
    </xdr:from>
    <xdr:to>
      <xdr:col>38</xdr:col>
      <xdr:colOff>85725</xdr:colOff>
      <xdr:row>14</xdr:row>
      <xdr:rowOff>57150</xdr:rowOff>
    </xdr:to>
    <xdr:pic>
      <xdr:nvPicPr>
        <xdr:cNvPr id="12" name="Picture 33" descr="Merluza de tres aletas&#10;Southern blue whiting&#10;Micromesistius australi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296025" y="1876425"/>
          <a:ext cx="666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133350</xdr:colOff>
      <xdr:row>14</xdr:row>
      <xdr:rowOff>133350</xdr:rowOff>
    </xdr:from>
    <xdr:to>
      <xdr:col>38</xdr:col>
      <xdr:colOff>161925</xdr:colOff>
      <xdr:row>16</xdr:row>
      <xdr:rowOff>66675</xdr:rowOff>
    </xdr:to>
    <xdr:pic>
      <xdr:nvPicPr>
        <xdr:cNvPr id="13" name="Picture 34" descr="Merluza de cola&#10;Hoki&#10;Macruronus magellanicu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0" y="2152650"/>
          <a:ext cx="7524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66675</xdr:colOff>
      <xdr:row>18</xdr:row>
      <xdr:rowOff>19050</xdr:rowOff>
    </xdr:from>
    <xdr:to>
      <xdr:col>38</xdr:col>
      <xdr:colOff>114300</xdr:colOff>
      <xdr:row>19</xdr:row>
      <xdr:rowOff>66675</xdr:rowOff>
    </xdr:to>
    <xdr:pic>
      <xdr:nvPicPr>
        <xdr:cNvPr id="14" name="Picture 35" descr="Merluza del sur&#10;Antarctic hake&#10;Merluccius australi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19825" y="2628900"/>
          <a:ext cx="771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57150</xdr:colOff>
      <xdr:row>21</xdr:row>
      <xdr:rowOff>123825</xdr:rowOff>
    </xdr:from>
    <xdr:to>
      <xdr:col>37</xdr:col>
      <xdr:colOff>123825</xdr:colOff>
      <xdr:row>23</xdr:row>
      <xdr:rowOff>76200</xdr:rowOff>
    </xdr:to>
    <xdr:pic>
      <xdr:nvPicPr>
        <xdr:cNvPr id="15" name="Picture 37" descr="Raya volantín&#10;Chilean skate&#10;Raja flavirostri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91275" y="31623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28</xdr:row>
      <xdr:rowOff>57150</xdr:rowOff>
    </xdr:from>
    <xdr:to>
      <xdr:col>18</xdr:col>
      <xdr:colOff>76200</xdr:colOff>
      <xdr:row>30</xdr:row>
      <xdr:rowOff>76200</xdr:rowOff>
    </xdr:to>
    <xdr:pic>
      <xdr:nvPicPr>
        <xdr:cNvPr id="16" name="Picture 40" descr="Langostino colorado&#10;Chilean red prawn&#10;Pleuroncodes monodon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952750" y="413385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9</xdr:row>
      <xdr:rowOff>57150</xdr:rowOff>
    </xdr:from>
    <xdr:to>
      <xdr:col>19</xdr:col>
      <xdr:colOff>114300</xdr:colOff>
      <xdr:row>10</xdr:row>
      <xdr:rowOff>66675</xdr:rowOff>
    </xdr:to>
    <xdr:pic>
      <xdr:nvPicPr>
        <xdr:cNvPr id="17" name="Picture 42" descr="Sardina común&#10;Chilean herring&#10;Strangomera bentincki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067050" y="1362075"/>
          <a:ext cx="4857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8</xdr:row>
      <xdr:rowOff>123825</xdr:rowOff>
    </xdr:from>
    <xdr:to>
      <xdr:col>18</xdr:col>
      <xdr:colOff>152400</xdr:colOff>
      <xdr:row>9</xdr:row>
      <xdr:rowOff>85725</xdr:rowOff>
    </xdr:to>
    <xdr:pic>
      <xdr:nvPicPr>
        <xdr:cNvPr id="18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1285875"/>
          <a:ext cx="6191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20</xdr:row>
      <xdr:rowOff>114300</xdr:rowOff>
    </xdr:from>
    <xdr:to>
      <xdr:col>18</xdr:col>
      <xdr:colOff>9525</xdr:colOff>
      <xdr:row>22</xdr:row>
      <xdr:rowOff>28575</xdr:rowOff>
    </xdr:to>
    <xdr:pic>
      <xdr:nvPicPr>
        <xdr:cNvPr id="19" name="Picture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981325" y="3009900"/>
          <a:ext cx="2857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22</xdr:row>
      <xdr:rowOff>123825</xdr:rowOff>
    </xdr:from>
    <xdr:to>
      <xdr:col>18</xdr:col>
      <xdr:colOff>47625</xdr:colOff>
      <xdr:row>24</xdr:row>
      <xdr:rowOff>66675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05125" y="330517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171450</xdr:colOff>
      <xdr:row>3</xdr:row>
      <xdr:rowOff>104775</xdr:rowOff>
    </xdr:from>
    <xdr:ext cx="3429000" cy="361950"/>
    <xdr:sp>
      <xdr:nvSpPr>
        <xdr:cNvPr id="21" name="TextBox 46"/>
        <xdr:cNvSpPr txBox="1">
          <a:spLocks noChangeArrowheads="1"/>
        </xdr:cNvSpPr>
      </xdr:nvSpPr>
      <xdr:spPr>
        <a:xfrm>
          <a:off x="1981200" y="533400"/>
          <a:ext cx="34290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CUOTAS DE CAPTURA 2006</a:t>
          </a:r>
        </a:p>
      </xdr:txBody>
    </xdr:sp>
    <xdr:clientData/>
  </xdr:oneCellAnchor>
  <xdr:twoCellAnchor editAs="oneCell">
    <xdr:from>
      <xdr:col>35</xdr:col>
      <xdr:colOff>57150</xdr:colOff>
      <xdr:row>6</xdr:row>
      <xdr:rowOff>76200</xdr:rowOff>
    </xdr:from>
    <xdr:to>
      <xdr:col>37</xdr:col>
      <xdr:colOff>38100</xdr:colOff>
      <xdr:row>8</xdr:row>
      <xdr:rowOff>38100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91275" y="952500"/>
          <a:ext cx="342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123825</xdr:colOff>
      <xdr:row>8</xdr:row>
      <xdr:rowOff>133350</xdr:rowOff>
    </xdr:from>
    <xdr:to>
      <xdr:col>37</xdr:col>
      <xdr:colOff>19050</xdr:colOff>
      <xdr:row>10</xdr:row>
      <xdr:rowOff>28575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57950" y="129540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133350</xdr:colOff>
      <xdr:row>23</xdr:row>
      <xdr:rowOff>123825</xdr:rowOff>
    </xdr:from>
    <xdr:to>
      <xdr:col>37</xdr:col>
      <xdr:colOff>85725</xdr:colOff>
      <xdr:row>25</xdr:row>
      <xdr:rowOff>66675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67475" y="346710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152400</xdr:rowOff>
    </xdr:from>
    <xdr:to>
      <xdr:col>5</xdr:col>
      <xdr:colOff>114300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657225</xdr:colOff>
      <xdr:row>7</xdr:row>
      <xdr:rowOff>47625</xdr:rowOff>
    </xdr:from>
    <xdr:to>
      <xdr:col>28</xdr:col>
      <xdr:colOff>333375</xdr:colOff>
      <xdr:row>12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81600" y="1190625"/>
          <a:ext cx="16764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2009775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4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152400</xdr:rowOff>
    </xdr:from>
    <xdr:to>
      <xdr:col>5</xdr:col>
      <xdr:colOff>123825</xdr:colOff>
      <xdr:row>12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333375</xdr:colOff>
      <xdr:row>8</xdr:row>
      <xdr:rowOff>57150</xdr:rowOff>
    </xdr:from>
    <xdr:to>
      <xdr:col>28</xdr:col>
      <xdr:colOff>914400</xdr:colOff>
      <xdr:row>11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7218" b="22515"/>
        <a:stretch>
          <a:fillRect/>
        </a:stretch>
      </xdr:blipFill>
      <xdr:spPr>
        <a:xfrm>
          <a:off x="4857750" y="1371600"/>
          <a:ext cx="2581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2009775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4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142875</xdr:rowOff>
    </xdr:from>
    <xdr:to>
      <xdr:col>5</xdr:col>
      <xdr:colOff>95250</xdr:colOff>
      <xdr:row>12</xdr:row>
      <xdr:rowOff>19050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94310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971550</xdr:colOff>
      <xdr:row>7</xdr:row>
      <xdr:rowOff>76200</xdr:rowOff>
    </xdr:from>
    <xdr:to>
      <xdr:col>28</xdr:col>
      <xdr:colOff>971550</xdr:colOff>
      <xdr:row>12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95925" y="1219200"/>
          <a:ext cx="2000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142875</xdr:rowOff>
    </xdr:from>
    <xdr:to>
      <xdr:col>5</xdr:col>
      <xdr:colOff>114300</xdr:colOff>
      <xdr:row>12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431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876300</xdr:colOff>
      <xdr:row>6</xdr:row>
      <xdr:rowOff>114300</xdr:rowOff>
    </xdr:from>
    <xdr:to>
      <xdr:col>28</xdr:col>
      <xdr:colOff>504825</xdr:colOff>
      <xdr:row>13</xdr:row>
      <xdr:rowOff>57150</xdr:rowOff>
    </xdr:to>
    <xdr:pic>
      <xdr:nvPicPr>
        <xdr:cNvPr id="3" name="Picture 5" descr="Langostino colorado&#10;Chilean red prawn&#10;Pleuroncodes monodon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00675" y="1085850"/>
          <a:ext cx="1628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152400</xdr:rowOff>
    </xdr:from>
    <xdr:to>
      <xdr:col>5</xdr:col>
      <xdr:colOff>114300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933450</xdr:colOff>
      <xdr:row>7</xdr:row>
      <xdr:rowOff>38100</xdr:rowOff>
    </xdr:from>
    <xdr:to>
      <xdr:col>28</xdr:col>
      <xdr:colOff>390525</xdr:colOff>
      <xdr:row>12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57825" y="1181100"/>
          <a:ext cx="1457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152400</xdr:rowOff>
    </xdr:from>
    <xdr:to>
      <xdr:col>5</xdr:col>
      <xdr:colOff>114300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600075</xdr:colOff>
      <xdr:row>7</xdr:row>
      <xdr:rowOff>9525</xdr:rowOff>
    </xdr:from>
    <xdr:to>
      <xdr:col>28</xdr:col>
      <xdr:colOff>180975</xdr:colOff>
      <xdr:row>12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24450" y="1152525"/>
          <a:ext cx="1581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2009775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4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152400</xdr:rowOff>
    </xdr:from>
    <xdr:to>
      <xdr:col>5</xdr:col>
      <xdr:colOff>123825</xdr:colOff>
      <xdr:row>12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200025</xdr:colOff>
      <xdr:row>7</xdr:row>
      <xdr:rowOff>76200</xdr:rowOff>
    </xdr:from>
    <xdr:to>
      <xdr:col>28</xdr:col>
      <xdr:colOff>1104900</xdr:colOff>
      <xdr:row>12</xdr:row>
      <xdr:rowOff>95250</xdr:rowOff>
    </xdr:to>
    <xdr:pic>
      <xdr:nvPicPr>
        <xdr:cNvPr id="3" name="Picture 5" descr="Merluza común&#10;Chilean hake&#10;Merluccius gayi gayi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1219200"/>
          <a:ext cx="2905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2009775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4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152400</xdr:rowOff>
    </xdr:from>
    <xdr:to>
      <xdr:col>5</xdr:col>
      <xdr:colOff>114300</xdr:colOff>
      <xdr:row>12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52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161925</xdr:colOff>
      <xdr:row>8</xdr:row>
      <xdr:rowOff>9525</xdr:rowOff>
    </xdr:from>
    <xdr:to>
      <xdr:col>28</xdr:col>
      <xdr:colOff>1181100</xdr:colOff>
      <xdr:row>11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86300" y="1323975"/>
          <a:ext cx="3019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2009775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4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0</xdr:rowOff>
    </xdr:from>
    <xdr:to>
      <xdr:col>5</xdr:col>
      <xdr:colOff>104775</xdr:colOff>
      <xdr:row>12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6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266700</xdr:colOff>
      <xdr:row>7</xdr:row>
      <xdr:rowOff>95250</xdr:rowOff>
    </xdr:from>
    <xdr:to>
      <xdr:col>28</xdr:col>
      <xdr:colOff>1685925</xdr:colOff>
      <xdr:row>12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91075" y="1238250"/>
          <a:ext cx="3419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152400</xdr:rowOff>
    </xdr:from>
    <xdr:to>
      <xdr:col>5</xdr:col>
      <xdr:colOff>104775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266700</xdr:colOff>
      <xdr:row>7</xdr:row>
      <xdr:rowOff>133350</xdr:rowOff>
    </xdr:from>
    <xdr:to>
      <xdr:col>28</xdr:col>
      <xdr:colOff>1466850</xdr:colOff>
      <xdr:row>12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91075" y="1276350"/>
          <a:ext cx="3200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152400</xdr:rowOff>
    </xdr:from>
    <xdr:to>
      <xdr:col>5</xdr:col>
      <xdr:colOff>95250</xdr:colOff>
      <xdr:row>12</xdr:row>
      <xdr:rowOff>19050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638175</xdr:colOff>
      <xdr:row>7</xdr:row>
      <xdr:rowOff>66675</xdr:rowOff>
    </xdr:from>
    <xdr:to>
      <xdr:col>28</xdr:col>
      <xdr:colOff>962025</xdr:colOff>
      <xdr:row>12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62550" y="1209675"/>
          <a:ext cx="23241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152400</xdr:rowOff>
    </xdr:from>
    <xdr:to>
      <xdr:col>5</xdr:col>
      <xdr:colOff>95250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342900</xdr:colOff>
      <xdr:row>7</xdr:row>
      <xdr:rowOff>133350</xdr:rowOff>
    </xdr:from>
    <xdr:to>
      <xdr:col>28</xdr:col>
      <xdr:colOff>1543050</xdr:colOff>
      <xdr:row>12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1276350"/>
          <a:ext cx="3200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152400</xdr:rowOff>
    </xdr:from>
    <xdr:to>
      <xdr:col>5</xdr:col>
      <xdr:colOff>95250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342900</xdr:colOff>
      <xdr:row>7</xdr:row>
      <xdr:rowOff>133350</xdr:rowOff>
    </xdr:from>
    <xdr:to>
      <xdr:col>28</xdr:col>
      <xdr:colOff>1543050</xdr:colOff>
      <xdr:row>12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1276350"/>
          <a:ext cx="3200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2009775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4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152400</xdr:rowOff>
    </xdr:from>
    <xdr:to>
      <xdr:col>5</xdr:col>
      <xdr:colOff>123825</xdr:colOff>
      <xdr:row>12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914400</xdr:colOff>
      <xdr:row>7</xdr:row>
      <xdr:rowOff>57150</xdr:rowOff>
    </xdr:from>
    <xdr:to>
      <xdr:col>28</xdr:col>
      <xdr:colOff>647700</xdr:colOff>
      <xdr:row>12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38775" y="1200150"/>
          <a:ext cx="1733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2009775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4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152400</xdr:rowOff>
    </xdr:from>
    <xdr:to>
      <xdr:col>5</xdr:col>
      <xdr:colOff>123825</xdr:colOff>
      <xdr:row>12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85725</xdr:colOff>
      <xdr:row>7</xdr:row>
      <xdr:rowOff>38100</xdr:rowOff>
    </xdr:from>
    <xdr:to>
      <xdr:col>28</xdr:col>
      <xdr:colOff>600075</xdr:colOff>
      <xdr:row>13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05475" y="1181100"/>
          <a:ext cx="14192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2009775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4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9525</xdr:rowOff>
    </xdr:from>
    <xdr:to>
      <xdr:col>5</xdr:col>
      <xdr:colOff>95250</xdr:colOff>
      <xdr:row>12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716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571500</xdr:colOff>
      <xdr:row>8</xdr:row>
      <xdr:rowOff>9525</xdr:rowOff>
    </xdr:from>
    <xdr:to>
      <xdr:col>28</xdr:col>
      <xdr:colOff>85725</xdr:colOff>
      <xdr:row>9</xdr:row>
      <xdr:rowOff>200025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V="1">
          <a:off x="5095875" y="1323975"/>
          <a:ext cx="151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533400</xdr:colOff>
      <xdr:row>9</xdr:row>
      <xdr:rowOff>85725</xdr:rowOff>
    </xdr:from>
    <xdr:to>
      <xdr:col>28</xdr:col>
      <xdr:colOff>1200150</xdr:colOff>
      <xdr:row>11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53150" y="1628775"/>
          <a:ext cx="1571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152400</xdr:rowOff>
    </xdr:from>
    <xdr:to>
      <xdr:col>5</xdr:col>
      <xdr:colOff>104775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571500</xdr:colOff>
      <xdr:row>8</xdr:row>
      <xdr:rowOff>9525</xdr:rowOff>
    </xdr:from>
    <xdr:to>
      <xdr:col>28</xdr:col>
      <xdr:colOff>85725</xdr:colOff>
      <xdr:row>9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flipV="1">
          <a:off x="5095875" y="1323975"/>
          <a:ext cx="1514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533400</xdr:colOff>
      <xdr:row>9</xdr:row>
      <xdr:rowOff>85725</xdr:rowOff>
    </xdr:from>
    <xdr:to>
      <xdr:col>28</xdr:col>
      <xdr:colOff>1200150</xdr:colOff>
      <xdr:row>11</xdr:row>
      <xdr:rowOff>152400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53150" y="1628775"/>
          <a:ext cx="1571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2009775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43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10</xdr:row>
      <xdr:rowOff>142875</xdr:rowOff>
    </xdr:from>
    <xdr:to>
      <xdr:col>5</xdr:col>
      <xdr:colOff>95250</xdr:colOff>
      <xdr:row>12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943100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352425</xdr:colOff>
      <xdr:row>7</xdr:row>
      <xdr:rowOff>47625</xdr:rowOff>
    </xdr:from>
    <xdr:to>
      <xdr:col>28</xdr:col>
      <xdr:colOff>1057275</xdr:colOff>
      <xdr:row>12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>
          <a:clrChange>
            <a:clrFrom>
              <a:srgbClr val="848284"/>
            </a:clrFrom>
            <a:clrTo>
              <a:srgbClr val="848284">
                <a:alpha val="0"/>
              </a:srgbClr>
            </a:clrTo>
          </a:clrChange>
        </a:blip>
        <a:stretch>
          <a:fillRect/>
        </a:stretch>
      </xdr:blipFill>
      <xdr:spPr>
        <a:xfrm>
          <a:off x="4876800" y="1190625"/>
          <a:ext cx="270510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152400</xdr:rowOff>
    </xdr:from>
    <xdr:to>
      <xdr:col>5</xdr:col>
      <xdr:colOff>114300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762000</xdr:colOff>
      <xdr:row>7</xdr:row>
      <xdr:rowOff>66675</xdr:rowOff>
    </xdr:from>
    <xdr:to>
      <xdr:col>28</xdr:col>
      <xdr:colOff>904875</xdr:colOff>
      <xdr:row>12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86375" y="1209675"/>
          <a:ext cx="2143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152400</xdr:rowOff>
    </xdr:from>
    <xdr:to>
      <xdr:col>5</xdr:col>
      <xdr:colOff>95250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609600</xdr:colOff>
      <xdr:row>7</xdr:row>
      <xdr:rowOff>95250</xdr:rowOff>
    </xdr:from>
    <xdr:to>
      <xdr:col>28</xdr:col>
      <xdr:colOff>1009650</xdr:colOff>
      <xdr:row>12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238250"/>
          <a:ext cx="24003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11</xdr:row>
      <xdr:rowOff>0</xdr:rowOff>
    </xdr:from>
    <xdr:to>
      <xdr:col>5</xdr:col>
      <xdr:colOff>104775</xdr:colOff>
      <xdr:row>12</xdr:row>
      <xdr:rowOff>28575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9621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161925</xdr:colOff>
      <xdr:row>8</xdr:row>
      <xdr:rowOff>76200</xdr:rowOff>
    </xdr:from>
    <xdr:to>
      <xdr:col>28</xdr:col>
      <xdr:colOff>1009650</xdr:colOff>
      <xdr:row>11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05325" y="1390650"/>
          <a:ext cx="30289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28</xdr:col>
      <xdr:colOff>2000250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EFEFEF"/>
            </a:clrFrom>
            <a:clrTo>
              <a:srgbClr val="EFEFEF">
                <a:alpha val="0"/>
              </a:srgbClr>
            </a:clrTo>
          </a:clrChange>
        </a:blip>
        <a:stretch>
          <a:fillRect/>
        </a:stretch>
      </xdr:blipFill>
      <xdr:spPr>
        <a:xfrm>
          <a:off x="190500" y="0"/>
          <a:ext cx="8334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10</xdr:row>
      <xdr:rowOff>152400</xdr:rowOff>
    </xdr:from>
    <xdr:to>
      <xdr:col>5</xdr:col>
      <xdr:colOff>114300</xdr:colOff>
      <xdr:row>12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19526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790575</xdr:colOff>
      <xdr:row>7</xdr:row>
      <xdr:rowOff>76200</xdr:rowOff>
    </xdr:from>
    <xdr:to>
      <xdr:col>28</xdr:col>
      <xdr:colOff>257175</xdr:colOff>
      <xdr:row>12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14950" y="1219200"/>
          <a:ext cx="1466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2"/>
  <sheetViews>
    <sheetView showGridLines="0" tabSelected="1" zoomScale="125" zoomScaleNormal="125" workbookViewId="0" topLeftCell="A1">
      <selection activeCell="A1" sqref="A1"/>
    </sheetView>
  </sheetViews>
  <sheetFormatPr defaultColWidth="11.421875" defaultRowHeight="12.75" zeroHeight="1"/>
  <cols>
    <col min="1" max="26" width="2.7109375" style="34" customWidth="1"/>
    <col min="27" max="27" width="2.7109375" style="125" customWidth="1"/>
    <col min="28" max="41" width="2.7109375" style="34" customWidth="1"/>
    <col min="42" max="16384" width="0" style="34" hidden="1" customWidth="1"/>
  </cols>
  <sheetData>
    <row r="1" spans="2:30" ht="11.25"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2"/>
      <c r="AB1" s="131"/>
      <c r="AC1" s="131"/>
      <c r="AD1" s="131"/>
    </row>
    <row r="2" spans="2:30" ht="11.25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2"/>
      <c r="AB2" s="131"/>
      <c r="AC2" s="131"/>
      <c r="AD2" s="131"/>
    </row>
    <row r="3" spans="2:30" ht="11.2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2"/>
      <c r="AB3" s="131"/>
      <c r="AC3" s="131"/>
      <c r="AD3" s="131"/>
    </row>
    <row r="4" spans="2:30" ht="11.2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2"/>
      <c r="AB4" s="131"/>
      <c r="AC4" s="131"/>
      <c r="AD4" s="131"/>
    </row>
    <row r="5" spans="2:30" ht="12" thickBo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2"/>
      <c r="AB5" s="131"/>
      <c r="AC5" s="131"/>
      <c r="AD5" s="131"/>
    </row>
    <row r="6" spans="2:40" ht="12" thickTop="1">
      <c r="B6" s="133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5"/>
      <c r="AB6" s="134"/>
      <c r="AC6" s="134"/>
      <c r="AD6" s="134"/>
      <c r="AE6" s="136"/>
      <c r="AF6" s="136"/>
      <c r="AG6" s="136"/>
      <c r="AH6" s="136"/>
      <c r="AI6" s="136"/>
      <c r="AJ6" s="136"/>
      <c r="AK6" s="136"/>
      <c r="AL6" s="136"/>
      <c r="AM6" s="136"/>
      <c r="AN6" s="137"/>
    </row>
    <row r="7" spans="2:40" ht="11.25">
      <c r="B7" s="138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AN7" s="142"/>
    </row>
    <row r="8" spans="2:40" ht="11.25">
      <c r="B8" s="138"/>
      <c r="C8" s="75"/>
      <c r="D8" s="129" t="s">
        <v>10</v>
      </c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S8" s="75"/>
      <c r="T8" s="75"/>
      <c r="U8" s="75"/>
      <c r="X8" s="129" t="s">
        <v>180</v>
      </c>
      <c r="Y8" s="151"/>
      <c r="Z8" s="130"/>
      <c r="AA8" s="130"/>
      <c r="AB8" s="130"/>
      <c r="AD8" s="130"/>
      <c r="AE8" s="130"/>
      <c r="AG8" s="130"/>
      <c r="AH8" s="130"/>
      <c r="AI8" s="130"/>
      <c r="AJ8" s="130"/>
      <c r="AK8" s="130"/>
      <c r="AL8" s="130"/>
      <c r="AN8" s="142"/>
    </row>
    <row r="9" spans="2:40" ht="11.25">
      <c r="B9" s="138"/>
      <c r="C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Y9" s="125"/>
      <c r="AA9" s="34"/>
      <c r="AN9" s="142"/>
    </row>
    <row r="10" spans="2:40" ht="11.25">
      <c r="B10" s="138"/>
      <c r="C10" s="75"/>
      <c r="D10" s="129" t="s">
        <v>138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75"/>
      <c r="T10" s="75"/>
      <c r="U10" s="75"/>
      <c r="W10" s="75"/>
      <c r="X10" s="129" t="s">
        <v>185</v>
      </c>
      <c r="Y10" s="151"/>
      <c r="Z10" s="130"/>
      <c r="AA10" s="130"/>
      <c r="AB10" s="130"/>
      <c r="AD10" s="130"/>
      <c r="AE10" s="130"/>
      <c r="AG10" s="130"/>
      <c r="AH10" s="130"/>
      <c r="AI10" s="130"/>
      <c r="AJ10" s="130"/>
      <c r="AK10" s="130"/>
      <c r="AL10" s="130"/>
      <c r="AM10" s="130"/>
      <c r="AN10" s="142"/>
    </row>
    <row r="11" spans="2:40" ht="11.25">
      <c r="B11" s="138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W11" s="75"/>
      <c r="Y11" s="125"/>
      <c r="AA11" s="34"/>
      <c r="AN11" s="142"/>
    </row>
    <row r="12" spans="2:40" ht="11.25">
      <c r="B12" s="138"/>
      <c r="C12" s="75"/>
      <c r="D12" s="129" t="s">
        <v>2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75"/>
      <c r="T12" s="75"/>
      <c r="U12" s="75"/>
      <c r="X12" s="129" t="s">
        <v>100</v>
      </c>
      <c r="Y12" s="140"/>
      <c r="Z12" s="140"/>
      <c r="AA12" s="141"/>
      <c r="AB12" s="140"/>
      <c r="AD12" s="140"/>
      <c r="AE12" s="139"/>
      <c r="AI12" s="139"/>
      <c r="AJ12" s="140"/>
      <c r="AK12" s="140"/>
      <c r="AL12" s="140"/>
      <c r="AM12" s="140"/>
      <c r="AN12" s="142"/>
    </row>
    <row r="13" spans="2:40" ht="11.25">
      <c r="B13" s="138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X13" s="75"/>
      <c r="Y13" s="75"/>
      <c r="Z13" s="75"/>
      <c r="AA13" s="143"/>
      <c r="AB13" s="75"/>
      <c r="AD13" s="75"/>
      <c r="AJ13" s="75"/>
      <c r="AK13" s="75"/>
      <c r="AL13" s="75"/>
      <c r="AM13" s="75"/>
      <c r="AN13" s="142"/>
    </row>
    <row r="14" spans="2:40" ht="11.25">
      <c r="B14" s="138"/>
      <c r="C14" s="75"/>
      <c r="D14" s="129" t="s">
        <v>8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75"/>
      <c r="T14" s="75"/>
      <c r="U14" s="75"/>
      <c r="W14" s="75"/>
      <c r="X14" s="129" t="s">
        <v>101</v>
      </c>
      <c r="Y14" s="140"/>
      <c r="Z14" s="140"/>
      <c r="AA14" s="141"/>
      <c r="AB14" s="140"/>
      <c r="AD14" s="140"/>
      <c r="AE14" s="139"/>
      <c r="AI14" s="139"/>
      <c r="AJ14" s="140"/>
      <c r="AK14" s="140"/>
      <c r="AL14" s="140"/>
      <c r="AM14" s="140"/>
      <c r="AN14" s="142"/>
    </row>
    <row r="15" spans="2:40" ht="11.25">
      <c r="B15" s="138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W15" s="75"/>
      <c r="X15" s="75"/>
      <c r="Y15" s="75"/>
      <c r="Z15" s="75"/>
      <c r="AA15" s="143"/>
      <c r="AB15" s="75"/>
      <c r="AD15" s="75"/>
      <c r="AJ15" s="75"/>
      <c r="AK15" s="75"/>
      <c r="AL15" s="75"/>
      <c r="AM15" s="75"/>
      <c r="AN15" s="142"/>
    </row>
    <row r="16" spans="2:40" ht="12.75">
      <c r="B16" s="138"/>
      <c r="C16" s="75"/>
      <c r="D16" s="129" t="s">
        <v>9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75"/>
      <c r="U16" s="75"/>
      <c r="W16" s="75"/>
      <c r="X16" s="129" t="s">
        <v>3</v>
      </c>
      <c r="Y16" s="129"/>
      <c r="Z16" s="129"/>
      <c r="AA16" s="157"/>
      <c r="AB16" s="129"/>
      <c r="AC16" s="130"/>
      <c r="AD16" s="129"/>
      <c r="AE16" s="130"/>
      <c r="AF16" s="130"/>
      <c r="AG16" s="130"/>
      <c r="AH16" s="130"/>
      <c r="AI16" s="130"/>
      <c r="AJ16" s="129"/>
      <c r="AK16" s="129"/>
      <c r="AL16" s="129"/>
      <c r="AM16" s="129"/>
      <c r="AN16" s="142"/>
    </row>
    <row r="17" spans="2:40" ht="11.25">
      <c r="B17" s="138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W17" s="75"/>
      <c r="X17" s="75"/>
      <c r="Y17" s="75"/>
      <c r="Z17" s="75"/>
      <c r="AA17" s="143"/>
      <c r="AB17" s="75"/>
      <c r="AD17" s="75"/>
      <c r="AJ17" s="75"/>
      <c r="AK17" s="75"/>
      <c r="AL17" s="75"/>
      <c r="AM17" s="75"/>
      <c r="AN17" s="142"/>
    </row>
    <row r="18" spans="2:40" ht="11.25">
      <c r="B18" s="138"/>
      <c r="C18" s="75"/>
      <c r="D18" s="129" t="s">
        <v>78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75"/>
      <c r="T18" s="75"/>
      <c r="U18" s="75"/>
      <c r="W18" s="75"/>
      <c r="X18" s="75" t="s">
        <v>145</v>
      </c>
      <c r="AA18" s="34"/>
      <c r="AN18" s="142"/>
    </row>
    <row r="19" spans="2:40" ht="11.25">
      <c r="B19" s="138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Y19" s="129" t="s">
        <v>206</v>
      </c>
      <c r="Z19" s="139"/>
      <c r="AA19" s="139"/>
      <c r="AB19" s="139"/>
      <c r="AD19" s="139"/>
      <c r="AE19" s="139"/>
      <c r="AI19" s="139"/>
      <c r="AJ19" s="139"/>
      <c r="AK19" s="139"/>
      <c r="AL19" s="139"/>
      <c r="AM19" s="139"/>
      <c r="AN19" s="142"/>
    </row>
    <row r="20" spans="2:40" ht="11.25">
      <c r="B20" s="138"/>
      <c r="C20" s="75"/>
      <c r="D20" s="129" t="s">
        <v>6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75"/>
      <c r="T20" s="75"/>
      <c r="U20" s="75"/>
      <c r="W20" s="75"/>
      <c r="Y20" s="129" t="s">
        <v>205</v>
      </c>
      <c r="Z20" s="140"/>
      <c r="AA20" s="141"/>
      <c r="AB20" s="140"/>
      <c r="AD20" s="140"/>
      <c r="AE20" s="139"/>
      <c r="AI20" s="139"/>
      <c r="AJ20" s="140"/>
      <c r="AK20" s="140"/>
      <c r="AL20" s="140"/>
      <c r="AM20" s="140"/>
      <c r="AN20" s="142"/>
    </row>
    <row r="21" spans="2:40" ht="11.25">
      <c r="B21" s="138"/>
      <c r="T21" s="75"/>
      <c r="U21" s="75"/>
      <c r="W21" s="75"/>
      <c r="X21" s="75"/>
      <c r="Y21" s="129" t="s">
        <v>214</v>
      </c>
      <c r="Z21" s="75"/>
      <c r="AA21" s="143"/>
      <c r="AB21" s="75"/>
      <c r="AD21" s="75"/>
      <c r="AJ21" s="75"/>
      <c r="AK21" s="75"/>
      <c r="AL21" s="75"/>
      <c r="AM21" s="75"/>
      <c r="AN21" s="142"/>
    </row>
    <row r="22" spans="2:40" ht="11.25">
      <c r="B22" s="138"/>
      <c r="D22" s="129" t="s">
        <v>165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75"/>
      <c r="U22" s="75"/>
      <c r="W22" s="75"/>
      <c r="AN22" s="142"/>
    </row>
    <row r="23" spans="2:40" ht="12.75">
      <c r="B23" s="138"/>
      <c r="T23" s="75"/>
      <c r="U23" s="75"/>
      <c r="W23" s="75"/>
      <c r="X23" s="129" t="s">
        <v>102</v>
      </c>
      <c r="Y23" s="154"/>
      <c r="Z23" s="154"/>
      <c r="AA23" s="155"/>
      <c r="AB23" s="154"/>
      <c r="AC23" s="156"/>
      <c r="AD23" s="154"/>
      <c r="AE23" s="156"/>
      <c r="AF23" s="156"/>
      <c r="AG23" s="156"/>
      <c r="AH23" s="156"/>
      <c r="AI23" s="156"/>
      <c r="AJ23" s="154"/>
      <c r="AK23" s="154"/>
      <c r="AL23" s="154"/>
      <c r="AM23" s="140"/>
      <c r="AN23" s="142"/>
    </row>
    <row r="24" spans="2:40" ht="11.25">
      <c r="B24" s="138"/>
      <c r="D24" s="129" t="s">
        <v>171</v>
      </c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75"/>
      <c r="X24" s="75"/>
      <c r="Y24" s="75"/>
      <c r="Z24" s="75"/>
      <c r="AA24" s="143"/>
      <c r="AB24" s="75"/>
      <c r="AD24" s="75"/>
      <c r="AJ24" s="75"/>
      <c r="AK24" s="75"/>
      <c r="AL24" s="75"/>
      <c r="AM24" s="75"/>
      <c r="AN24" s="142"/>
    </row>
    <row r="25" spans="2:40" ht="12.75">
      <c r="B25" s="138"/>
      <c r="U25" s="75"/>
      <c r="W25" s="75"/>
      <c r="X25" s="129" t="s">
        <v>65</v>
      </c>
      <c r="Y25" s="129"/>
      <c r="Z25" s="129"/>
      <c r="AA25" s="157"/>
      <c r="AB25" s="129"/>
      <c r="AC25" s="130"/>
      <c r="AD25" s="129"/>
      <c r="AE25" s="130"/>
      <c r="AF25" s="130"/>
      <c r="AG25" s="130"/>
      <c r="AH25" s="130"/>
      <c r="AI25" s="130"/>
      <c r="AJ25" s="129"/>
      <c r="AK25" s="129"/>
      <c r="AL25" s="129"/>
      <c r="AM25" s="154"/>
      <c r="AN25" s="142"/>
    </row>
    <row r="26" spans="2:40" ht="11.25">
      <c r="B26" s="138"/>
      <c r="C26" s="75"/>
      <c r="D26" s="129" t="s">
        <v>5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75"/>
      <c r="T26" s="75"/>
      <c r="U26" s="75"/>
      <c r="Y26" s="75"/>
      <c r="Z26" s="75"/>
      <c r="AA26" s="75"/>
      <c r="AB26" s="75"/>
      <c r="AC26" s="143"/>
      <c r="AD26" s="75"/>
      <c r="AE26" s="75"/>
      <c r="AJ26" s="75"/>
      <c r="AK26" s="75"/>
      <c r="AL26" s="75"/>
      <c r="AM26" s="75"/>
      <c r="AN26" s="142"/>
    </row>
    <row r="27" spans="2:40" ht="11.25">
      <c r="B27" s="14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AN27" s="145"/>
    </row>
    <row r="28" spans="2:40" ht="11.25">
      <c r="B28" s="144"/>
      <c r="C28" s="75"/>
      <c r="D28" s="129" t="s">
        <v>7</v>
      </c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75"/>
      <c r="AN28" s="145"/>
    </row>
    <row r="29" spans="2:40" ht="11.25">
      <c r="B29" s="144"/>
      <c r="C29" s="75"/>
      <c r="D29" s="75"/>
      <c r="E29" s="143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AN29" s="145"/>
    </row>
    <row r="30" spans="2:40" ht="11.25">
      <c r="B30" s="144"/>
      <c r="C30" s="75"/>
      <c r="D30" s="129" t="s">
        <v>91</v>
      </c>
      <c r="E30" s="140"/>
      <c r="F30" s="140"/>
      <c r="G30" s="141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75"/>
      <c r="X30" s="153" t="s">
        <v>204</v>
      </c>
      <c r="AN30" s="145"/>
    </row>
    <row r="31" spans="2:40" ht="11.25">
      <c r="B31" s="144"/>
      <c r="Z31" s="125"/>
      <c r="AA31" s="34"/>
      <c r="AN31" s="145"/>
    </row>
    <row r="32" spans="2:40" ht="11.25">
      <c r="B32" s="146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8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9"/>
    </row>
    <row r="33" ht="11.25"/>
  </sheetData>
  <hyperlinks>
    <hyperlink ref="D8:Q8" location="Alfonsino!A1" display="ALFONSINO"/>
    <hyperlink ref="D10:R10" location="'Anchoveta y Sardina Común'!A1" display="ANCHOVETA Y SARDINA COMUN"/>
    <hyperlink ref="D12:R12" location="'Anchoveta y Sardina Española'!A1" display="ANCHOVETA Y SARDINA ESPAÑOLA"/>
    <hyperlink ref="D14:R14" location="'Bacalao de Profundidad'!A1" display="BACALAO DE PROFUNDIDAD"/>
    <hyperlink ref="D16:R16" location="Besugo!A1" display="BESUGO"/>
    <hyperlink ref="D18:R18" location="'Camaron Nailon'!A1" display="CAMARON NAILON"/>
    <hyperlink ref="D20:R20" location="'Congrio Dorado'!A1" display="CONGRIO DORADO"/>
    <hyperlink ref="D26:R26" location="Jurel!A1" display="JUREL"/>
    <hyperlink ref="D28:R28" location="'Langostino Amarillo'!A1" display="LANGOSTINO AMARILLO"/>
    <hyperlink ref="D30:R30" location="'Langostino Colorado'!A1" display="LANGOSTINO COLORADO"/>
    <hyperlink ref="X12:AM12" location="'Merluza Común'!A1" display="MERLUZA COMUN"/>
    <hyperlink ref="X14:AM14" location="'Merluza de 3 Aletas'!A1" display="MERLUZA DE 3 ALETAS"/>
    <hyperlink ref="X16:AM16" location="'Merluza Cola'!A1" display="MERLUZA DE COLA"/>
    <hyperlink ref="Y20:AM20" location="'M.del Sur (A)'!A1" display="ARTESANAL"/>
    <hyperlink ref="X23:AM23" location="Raya!A1" display="RAYA"/>
    <hyperlink ref="Y19" location="'M.del Sur (I)'!A1" display="- SECTOR INDUSTRIAL"/>
    <hyperlink ref="Y19:AM19" location="'M.del Sur (I)'!A1" display="INDUSTRIAL"/>
    <hyperlink ref="D22" location="Erizo!A1" display="ERIZO"/>
    <hyperlink ref="D24" location="Gamba!A1" display="GAMBA"/>
    <hyperlink ref="D22:S22" location="Erizo!A1" display="ERIZO"/>
    <hyperlink ref="D24:T24" location="Gamba!A1" display="GAMBA"/>
    <hyperlink ref="D8" location="Alfonsino!A1" display="ALFONSINO"/>
    <hyperlink ref="D10" location="'Anchoveta y Sardina Común'!A1" display="ANCHOVETA Y SARDINA COMUN"/>
    <hyperlink ref="D12" location="'Anchoveta y Sardina Española'!A1" display="ANCHOVETA Y SARDINA ESPAÑOLA"/>
    <hyperlink ref="D14" location="'Bacalao de Profundidad'!A1" display="BACALAO DE PROFUNDIDAD"/>
    <hyperlink ref="D16" location="Besugo!A1" display="BESUGO"/>
    <hyperlink ref="D18" location="'Camaron Nailon'!A1" display="CAMARON NAILON"/>
    <hyperlink ref="D20" location="'Congrio Dorado'!A1" display="CONGRIO DORADO"/>
    <hyperlink ref="D26" location="Jurel!A1" display="JUREL"/>
    <hyperlink ref="D28" location="'Langostino Amarillo'!A1" display="LANGOSTINO AMARILLO"/>
    <hyperlink ref="D30" location="'Langostino Colorado'!A1" display="LANGOSTINO COLORADO"/>
    <hyperlink ref="X12" location="'Merluza Común'!A1" display="MERLUZA COMUN"/>
    <hyperlink ref="X14" location="'Merluza de 3 Aletas'!A1" display="MERLUZA DE 3 ALETAS"/>
    <hyperlink ref="X16" location="'M. de Cola'!A1" display="MERLUZA DE COLA"/>
    <hyperlink ref="Y20" location="'M.del Sur (A)'!A1" display="- SECTOR ARTESANAL"/>
    <hyperlink ref="X23" location="Raya!A1" display="RAYA"/>
    <hyperlink ref="X8" location="'Merluza Común'!A1" display="MERLUZA COMUN"/>
    <hyperlink ref="X10" location="'Merluza Común'!A1" display="MERLUZA COMUN"/>
    <hyperlink ref="X10:AM10" location="Loco!A1" display="LOCO"/>
    <hyperlink ref="X8:AL8" location="'Lobo Marino Común'!A1" display="LOBO MARINO COMUN"/>
    <hyperlink ref="X25:AM25" location="Raya_Volantín!A1" display="RAYA VOLANTIN"/>
    <hyperlink ref="X25" location="Raya!A1" display="RAYA"/>
    <hyperlink ref="Y21" location="'M.del Sur (FUP)'!A1" display="FUERA DE UNIDADES DE PESQUERIA"/>
    <hyperlink ref="D16:S16" location="Besugo!A1" display="BESUGO"/>
    <hyperlink ref="X23:AL23" location="Raya!A1" display="RAYA"/>
    <hyperlink ref="X25:AL25" location="RayaVolantín!A1" display="RAYA VOLANTIN"/>
  </hyperlinks>
  <printOptions horizontalCentered="1"/>
  <pageMargins left="0.17" right="0.17" top="0.17" bottom="0.16" header="0" footer="0"/>
  <pageSetup horizontalDpi="600" verticalDpi="600" orientation="portrait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7"/>
  <sheetViews>
    <sheetView showGridLines="0" zoomScale="80" zoomScaleNormal="80" workbookViewId="0" topLeftCell="A1">
      <selection activeCell="AE1" sqref="AE1:IV16384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2.7109375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171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9.5" customHeight="1">
      <c r="B14" s="158" t="s">
        <v>172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7"/>
      <c r="AC15" s="47"/>
    </row>
    <row r="16" spans="2:29" s="68" customFormat="1" ht="15.75">
      <c r="B16" s="49"/>
      <c r="C16" s="50" t="s">
        <v>24</v>
      </c>
      <c r="D16" s="49"/>
      <c r="E16" s="49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>
        <f>+Z18+Z20+Z22</f>
        <v>270</v>
      </c>
      <c r="AA16" s="52"/>
      <c r="AB16" s="53" t="s">
        <v>23</v>
      </c>
      <c r="AC16" s="51"/>
    </row>
    <row r="17" spans="2:29" s="46" customFormat="1" ht="11.25">
      <c r="B17" s="47"/>
      <c r="C17" s="54"/>
      <c r="D17" s="55"/>
      <c r="E17" s="5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8"/>
      <c r="AB17" s="47"/>
      <c r="AC17" s="47"/>
    </row>
    <row r="18" spans="2:29" s="81" customFormat="1" ht="12.75">
      <c r="B18" s="56"/>
      <c r="C18" s="57"/>
      <c r="D18" s="58"/>
      <c r="E18" s="57" t="s">
        <v>11</v>
      </c>
      <c r="F18" s="57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9">
        <v>8</v>
      </c>
      <c r="AA18" s="59"/>
      <c r="AB18" s="56" t="s">
        <v>23</v>
      </c>
      <c r="AC18" s="56"/>
    </row>
    <row r="19" spans="2:29" s="46" customFormat="1" ht="11.25">
      <c r="B19" s="60"/>
      <c r="C19" s="61"/>
      <c r="D19" s="117"/>
      <c r="E19" s="61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5"/>
      <c r="AA19" s="65"/>
      <c r="AB19" s="60"/>
      <c r="AC19" s="60"/>
    </row>
    <row r="20" spans="2:29" s="81" customFormat="1" ht="12.75">
      <c r="B20" s="56"/>
      <c r="C20" s="57"/>
      <c r="D20" s="58"/>
      <c r="E20" s="57" t="s">
        <v>25</v>
      </c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9">
        <v>250</v>
      </c>
      <c r="AA20" s="59"/>
      <c r="AB20" s="56" t="s">
        <v>23</v>
      </c>
      <c r="AC20" s="56"/>
    </row>
    <row r="21" spans="2:29" s="46" customFormat="1" ht="11.25">
      <c r="B21" s="60"/>
      <c r="C21" s="61"/>
      <c r="D21" s="117"/>
      <c r="E21" s="61"/>
      <c r="F21" s="6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5"/>
      <c r="AA21" s="65"/>
      <c r="AB21" s="60"/>
      <c r="AC21" s="60"/>
    </row>
    <row r="22" spans="2:29" s="81" customFormat="1" ht="12.75">
      <c r="B22" s="56"/>
      <c r="C22" s="79"/>
      <c r="D22" s="83"/>
      <c r="E22" s="57" t="s">
        <v>19</v>
      </c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9">
        <f>+Z23+Z24+Z25</f>
        <v>12</v>
      </c>
      <c r="AA22" s="59"/>
      <c r="AB22" s="56" t="s">
        <v>23</v>
      </c>
      <c r="AC22" s="56"/>
    </row>
    <row r="23" spans="2:29" s="46" customFormat="1" ht="11.25">
      <c r="B23" s="47"/>
      <c r="E23" s="54"/>
      <c r="F23" s="64"/>
      <c r="G23" s="54" t="s">
        <v>173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8">
        <v>8</v>
      </c>
      <c r="AA23" s="48"/>
      <c r="AB23" s="47" t="s">
        <v>22</v>
      </c>
      <c r="AC23" s="47"/>
    </row>
    <row r="24" spans="2:29" s="46" customFormat="1" ht="11.25">
      <c r="B24" s="47"/>
      <c r="E24" s="54"/>
      <c r="F24" s="64"/>
      <c r="G24" s="54" t="s">
        <v>174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>
        <v>3</v>
      </c>
      <c r="AA24" s="48"/>
      <c r="AB24" s="47" t="s">
        <v>22</v>
      </c>
      <c r="AC24" s="47"/>
    </row>
    <row r="25" spans="2:29" s="46" customFormat="1" ht="11.25">
      <c r="B25" s="47"/>
      <c r="E25" s="54"/>
      <c r="F25" s="66"/>
      <c r="G25" s="54" t="s">
        <v>175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>
        <v>1</v>
      </c>
      <c r="AA25" s="48"/>
      <c r="AB25" s="47" t="s">
        <v>22</v>
      </c>
      <c r="AC25" s="47"/>
    </row>
    <row r="26" spans="2:29" s="46" customFormat="1" ht="11.25">
      <c r="B26" s="110"/>
      <c r="C26" s="111"/>
      <c r="D26" s="112"/>
      <c r="E26" s="110"/>
      <c r="F26" s="110"/>
      <c r="G26" s="112"/>
      <c r="H26" s="112"/>
      <c r="I26" s="111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3"/>
      <c r="AA26" s="113"/>
      <c r="AB26" s="111"/>
      <c r="AC26" s="110"/>
    </row>
    <row r="27" spans="1:29" ht="12.75">
      <c r="A27" s="72"/>
      <c r="B27" s="24"/>
      <c r="C27" s="26"/>
      <c r="D27" s="23"/>
      <c r="E27" s="26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3"/>
      <c r="AA27" s="23"/>
      <c r="AB27" s="23"/>
      <c r="AC27" s="109" t="s">
        <v>103</v>
      </c>
    </row>
  </sheetData>
  <mergeCells count="4">
    <mergeCell ref="B9:X9"/>
    <mergeCell ref="B10:X10"/>
    <mergeCell ref="B12:X12"/>
    <mergeCell ref="B14:AC14"/>
  </mergeCells>
  <hyperlinks>
    <hyperlink ref="AC27" location="Indice!A1" display="Volver ..."/>
  </hyperlinks>
  <printOptions horizontalCentered="1"/>
  <pageMargins left="0.17" right="0.23" top="0.18" bottom="0.16" header="0" footer="0"/>
  <pageSetup horizontalDpi="600" verticalDpi="600" orientation="portrait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8"/>
  <sheetViews>
    <sheetView showGridLines="0" zoomScale="80" zoomScaleNormal="80" workbookViewId="0" topLeftCell="A1">
      <selection activeCell="AE1" sqref="AE1:IV16384"/>
    </sheetView>
  </sheetViews>
  <sheetFormatPr defaultColWidth="11.421875" defaultRowHeight="12.75"/>
  <cols>
    <col min="1" max="25" width="2.7109375" style="0" customWidth="1"/>
    <col min="26" max="26" width="14.7109375" style="6" customWidth="1"/>
    <col min="27" max="27" width="1.7109375" style="6" customWidth="1"/>
    <col min="28" max="28" width="13.57421875" style="0" bestFit="1" customWidth="1"/>
    <col min="29" max="29" width="30.7109375" style="0" customWidth="1"/>
    <col min="30" max="30" width="2.7109375" style="0" customWidth="1"/>
    <col min="31" max="16384" width="0" style="0" hidden="1" customWidth="1"/>
  </cols>
  <sheetData>
    <row r="1" spans="1:30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8"/>
      <c r="AC1" s="8"/>
      <c r="AD1" s="8"/>
    </row>
    <row r="2" spans="1:3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8"/>
      <c r="AC2" s="8"/>
      <c r="AD2" s="8"/>
    </row>
    <row r="3" spans="1:3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8"/>
      <c r="AC3" s="8"/>
      <c r="AD3" s="8"/>
    </row>
    <row r="4" spans="1:3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8"/>
      <c r="AC4" s="8"/>
      <c r="AD4" s="8"/>
    </row>
    <row r="5" spans="1:30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8"/>
      <c r="AC5" s="8"/>
      <c r="AD5" s="8"/>
    </row>
    <row r="6" spans="1:3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8"/>
      <c r="AC6" s="8"/>
      <c r="AD6" s="8"/>
    </row>
    <row r="7" spans="1:30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1"/>
      <c r="AB7" s="10"/>
      <c r="AC7" s="10"/>
      <c r="AD7" s="10"/>
    </row>
    <row r="8" ht="13.5" thickTop="1"/>
    <row r="9" spans="2:24" ht="18">
      <c r="B9" s="166" t="s">
        <v>20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2:24" ht="20.25">
      <c r="B10" s="168" t="s">
        <v>5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</row>
    <row r="11" spans="2:24" ht="12.7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24" ht="12.75">
      <c r="B12" s="169" t="s">
        <v>21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ht="12.75"/>
    <row r="14" spans="2:29" ht="15.75">
      <c r="B14" s="164" t="s">
        <v>57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2:29" s="23" customFormat="1" ht="11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8"/>
      <c r="AA15" s="28"/>
      <c r="AB15" s="24"/>
      <c r="AC15" s="24"/>
    </row>
    <row r="16" spans="2:29" s="3" customFormat="1" ht="15.75">
      <c r="B16" s="16"/>
      <c r="C16" s="22" t="s">
        <v>24</v>
      </c>
      <c r="D16" s="16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>
        <f>+Z18+Z19</f>
        <v>1400000</v>
      </c>
      <c r="AA16" s="17"/>
      <c r="AB16" s="18" t="s">
        <v>23</v>
      </c>
      <c r="AC16" s="15"/>
    </row>
    <row r="17" spans="2:29" s="23" customFormat="1" ht="11.25">
      <c r="B17" s="24"/>
      <c r="C17" s="26"/>
      <c r="D17" s="25"/>
      <c r="E17" s="2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8"/>
      <c r="AA17" s="28"/>
      <c r="AB17" s="24"/>
      <c r="AC17" s="24"/>
    </row>
    <row r="18" spans="2:29" s="34" customFormat="1" ht="11.25">
      <c r="B18" s="32"/>
      <c r="C18" s="30"/>
      <c r="D18" s="33"/>
      <c r="E18" s="30" t="s">
        <v>11</v>
      </c>
      <c r="F18" s="3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1">
        <v>70000</v>
      </c>
      <c r="AA18" s="31"/>
      <c r="AB18" s="32" t="s">
        <v>23</v>
      </c>
      <c r="AC18" s="32"/>
    </row>
    <row r="19" spans="2:29" s="34" customFormat="1" ht="11.25">
      <c r="B19" s="32"/>
      <c r="C19" s="30"/>
      <c r="D19" s="33"/>
      <c r="E19" s="30" t="s">
        <v>55</v>
      </c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1">
        <f>+Z22+Z26</f>
        <v>1330000</v>
      </c>
      <c r="AA19" s="31"/>
      <c r="AB19" s="32" t="s">
        <v>23</v>
      </c>
      <c r="AC19" s="32"/>
    </row>
    <row r="20" spans="2:29" s="34" customFormat="1" ht="11.25">
      <c r="B20" s="32"/>
      <c r="C20" s="30"/>
      <c r="D20" s="33"/>
      <c r="E20" s="30" t="s">
        <v>56</v>
      </c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1">
        <f>+Z24+Z28</f>
        <v>3245</v>
      </c>
      <c r="AA20" s="31"/>
      <c r="AB20" s="32" t="s">
        <v>23</v>
      </c>
      <c r="AC20" s="32"/>
    </row>
    <row r="21" spans="2:29" s="34" customFormat="1" ht="11.25">
      <c r="B21" s="32"/>
      <c r="C21" s="30"/>
      <c r="D21" s="35"/>
      <c r="AC21" s="32"/>
    </row>
    <row r="22" spans="2:29" s="34" customFormat="1" ht="11.25">
      <c r="B22" s="32"/>
      <c r="C22" s="30"/>
      <c r="D22" s="33"/>
      <c r="E22" s="30" t="s">
        <v>18</v>
      </c>
      <c r="F22" s="3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1">
        <f>+Z23+Z24</f>
        <v>1263500</v>
      </c>
      <c r="AA22" s="31"/>
      <c r="AB22" s="32" t="s">
        <v>23</v>
      </c>
      <c r="AC22" s="32"/>
    </row>
    <row r="23" spans="2:29" s="34" customFormat="1" ht="11.25">
      <c r="B23" s="32"/>
      <c r="C23" s="30"/>
      <c r="D23" s="35"/>
      <c r="E23" s="30"/>
      <c r="F23" s="27"/>
      <c r="G23" s="30" t="s">
        <v>25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1">
        <f>+Z39</f>
        <v>1261447</v>
      </c>
      <c r="AA23" s="31"/>
      <c r="AB23" s="32" t="s">
        <v>23</v>
      </c>
      <c r="AC23" s="32"/>
    </row>
    <row r="24" spans="2:29" s="34" customFormat="1" ht="12" customHeight="1">
      <c r="B24" s="32"/>
      <c r="C24" s="30"/>
      <c r="D24" s="35"/>
      <c r="E24" s="30"/>
      <c r="F24" s="29"/>
      <c r="G24" s="30" t="s">
        <v>59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1">
        <f>+Z34</f>
        <v>2053</v>
      </c>
      <c r="AA24" s="31"/>
      <c r="AB24" s="32" t="s">
        <v>23</v>
      </c>
      <c r="AC24" s="32"/>
    </row>
    <row r="25" spans="2:29" s="23" customFormat="1" ht="11.25">
      <c r="B25" s="24"/>
      <c r="C25" s="26"/>
      <c r="D25" s="36"/>
      <c r="E25" s="26"/>
      <c r="F25" s="26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8"/>
      <c r="AA25" s="28"/>
      <c r="AB25" s="24"/>
      <c r="AC25" s="24"/>
    </row>
    <row r="26" spans="2:29" s="34" customFormat="1" ht="11.25">
      <c r="B26" s="32"/>
      <c r="C26" s="30"/>
      <c r="D26" s="33"/>
      <c r="E26" s="30" t="s">
        <v>17</v>
      </c>
      <c r="F26" s="3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1">
        <f>+Z27+Z28</f>
        <v>66500</v>
      </c>
      <c r="AA26" s="31"/>
      <c r="AB26" s="32" t="s">
        <v>23</v>
      </c>
      <c r="AC26" s="32"/>
    </row>
    <row r="27" spans="2:29" s="34" customFormat="1" ht="11.25">
      <c r="B27" s="32"/>
      <c r="C27" s="30"/>
      <c r="E27" s="30"/>
      <c r="F27" s="27"/>
      <c r="G27" s="30" t="s">
        <v>25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1">
        <f>+Z73</f>
        <v>65308</v>
      </c>
      <c r="AA27" s="31"/>
      <c r="AB27" s="32" t="s">
        <v>23</v>
      </c>
      <c r="AC27" s="32"/>
    </row>
    <row r="28" spans="2:29" s="34" customFormat="1" ht="11.25">
      <c r="B28" s="32"/>
      <c r="C28" s="30"/>
      <c r="E28" s="30"/>
      <c r="F28" s="29"/>
      <c r="G28" s="30" t="s">
        <v>59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1">
        <f>+Z68</f>
        <v>1192</v>
      </c>
      <c r="AA28" s="31"/>
      <c r="AB28" s="32" t="s">
        <v>23</v>
      </c>
      <c r="AC28" s="32"/>
    </row>
    <row r="29" spans="2:29" s="23" customFormat="1" ht="11.25">
      <c r="B29" s="24"/>
      <c r="C29" s="26"/>
      <c r="D29" s="26"/>
      <c r="E29" s="26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28"/>
      <c r="AB29" s="24"/>
      <c r="AC29" s="24"/>
    </row>
    <row r="30" spans="2:29" ht="15.75">
      <c r="B30" s="164" t="s">
        <v>52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</row>
    <row r="31" spans="2:29" s="23" customFormat="1" ht="11.2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28"/>
      <c r="AB31" s="24"/>
      <c r="AC31" s="24"/>
    </row>
    <row r="32" spans="3:29" s="4" customFormat="1" ht="15.75">
      <c r="C32" s="22" t="s">
        <v>24</v>
      </c>
      <c r="E32" s="22"/>
      <c r="F32" s="22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7">
        <f>+Z34+Z39</f>
        <v>1263500</v>
      </c>
      <c r="AA32" s="17"/>
      <c r="AB32" s="18" t="s">
        <v>23</v>
      </c>
      <c r="AC32" s="17"/>
    </row>
    <row r="33" spans="3:29" s="23" customFormat="1" ht="11.25">
      <c r="C33" s="24"/>
      <c r="D33" s="25"/>
      <c r="E33" s="26"/>
      <c r="F33" s="2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8"/>
      <c r="AA33" s="28"/>
      <c r="AB33" s="24"/>
      <c r="AC33" s="28"/>
    </row>
    <row r="34" spans="3:29" s="23" customFormat="1" ht="11.25">
      <c r="C34" s="24"/>
      <c r="D34" s="93"/>
      <c r="E34" s="30" t="s">
        <v>59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Z34" s="31">
        <f>SUM(Z35:Z37)</f>
        <v>2053</v>
      </c>
      <c r="AA34" s="31"/>
      <c r="AB34" s="32" t="s">
        <v>23</v>
      </c>
      <c r="AC34" s="24"/>
    </row>
    <row r="35" spans="3:29" s="23" customFormat="1" ht="11.25">
      <c r="C35" s="24"/>
      <c r="D35" s="25"/>
      <c r="E35" s="26"/>
      <c r="F35" s="27"/>
      <c r="G35" s="24" t="s">
        <v>35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Z35" s="28">
        <v>877</v>
      </c>
      <c r="AA35" s="28"/>
      <c r="AB35" s="24" t="s">
        <v>23</v>
      </c>
      <c r="AC35" s="24"/>
    </row>
    <row r="36" spans="3:29" s="23" customFormat="1" ht="11.25">
      <c r="C36" s="24"/>
      <c r="D36" s="25"/>
      <c r="E36" s="26"/>
      <c r="F36" s="29"/>
      <c r="G36" s="24" t="s">
        <v>36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Z36" s="28">
        <v>122</v>
      </c>
      <c r="AA36" s="28"/>
      <c r="AB36" s="24" t="s">
        <v>23</v>
      </c>
      <c r="AC36" s="24"/>
    </row>
    <row r="37" spans="3:29" s="23" customFormat="1" ht="11.25">
      <c r="C37" s="24"/>
      <c r="D37" s="25"/>
      <c r="E37" s="26"/>
      <c r="F37" s="29"/>
      <c r="G37" s="24" t="s">
        <v>37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Z37" s="28">
        <v>1054</v>
      </c>
      <c r="AA37" s="28"/>
      <c r="AB37" s="24" t="s">
        <v>23</v>
      </c>
      <c r="AC37" s="24"/>
    </row>
    <row r="38" spans="3:29" s="23" customFormat="1" ht="11.25">
      <c r="C38" s="24"/>
      <c r="D38" s="25"/>
      <c r="E38" s="26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8"/>
      <c r="Z38" s="24"/>
      <c r="AA38" s="24"/>
      <c r="AB38" s="24"/>
      <c r="AC38" s="24"/>
    </row>
    <row r="39" spans="3:29" s="23" customFormat="1" ht="11.25">
      <c r="C39" s="24"/>
      <c r="D39" s="93"/>
      <c r="E39" s="30" t="s">
        <v>25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1"/>
      <c r="Z39" s="31">
        <f>+Z40+Z46+Z52+Z58</f>
        <v>1261447</v>
      </c>
      <c r="AA39" s="31"/>
      <c r="AB39" s="32" t="s">
        <v>23</v>
      </c>
      <c r="AC39" s="24"/>
    </row>
    <row r="40" spans="3:28" s="34" customFormat="1" ht="11.25">
      <c r="C40" s="32"/>
      <c r="E40" s="30"/>
      <c r="F40" s="33"/>
      <c r="G40" s="30" t="s">
        <v>38</v>
      </c>
      <c r="H40" s="30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1">
        <f>SUM(Z41:Z44)</f>
        <v>126350</v>
      </c>
      <c r="AA40" s="31"/>
      <c r="AB40" s="32" t="s">
        <v>23</v>
      </c>
    </row>
    <row r="41" spans="3:28" s="23" customFormat="1" ht="11.25">
      <c r="C41" s="24"/>
      <c r="E41" s="26"/>
      <c r="F41" s="36"/>
      <c r="G41" s="26"/>
      <c r="H41" s="27"/>
      <c r="I41" s="26" t="s">
        <v>176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8">
        <v>61280</v>
      </c>
      <c r="AA41" s="28"/>
      <c r="AB41" s="24" t="s">
        <v>22</v>
      </c>
    </row>
    <row r="42" spans="3:28" s="23" customFormat="1" ht="11.25">
      <c r="C42" s="24"/>
      <c r="E42" s="26"/>
      <c r="F42" s="36"/>
      <c r="G42" s="26"/>
      <c r="H42" s="29"/>
      <c r="I42" s="26" t="s">
        <v>177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8">
        <v>26281</v>
      </c>
      <c r="AA42" s="28"/>
      <c r="AB42" s="24" t="s">
        <v>22</v>
      </c>
    </row>
    <row r="43" spans="3:28" s="23" customFormat="1" ht="11.25">
      <c r="C43" s="24"/>
      <c r="E43" s="26"/>
      <c r="F43" s="36"/>
      <c r="G43" s="26"/>
      <c r="H43" s="29"/>
      <c r="I43" s="26" t="s">
        <v>178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8">
        <v>11245</v>
      </c>
      <c r="AA43" s="28"/>
      <c r="AB43" s="24" t="s">
        <v>22</v>
      </c>
    </row>
    <row r="44" spans="3:28" s="23" customFormat="1" ht="11.25">
      <c r="C44" s="24"/>
      <c r="E44" s="26"/>
      <c r="F44" s="36"/>
      <c r="G44" s="26"/>
      <c r="H44" s="29"/>
      <c r="I44" s="26" t="s">
        <v>160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8">
        <v>27544</v>
      </c>
      <c r="AA44" s="28"/>
      <c r="AB44" s="24" t="s">
        <v>22</v>
      </c>
    </row>
    <row r="45" spans="3:28" s="23" customFormat="1" ht="11.25">
      <c r="C45" s="24"/>
      <c r="E45" s="26"/>
      <c r="F45" s="36"/>
      <c r="G45" s="26"/>
      <c r="H45" s="26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8"/>
      <c r="AA45" s="28"/>
      <c r="AB45" s="24"/>
    </row>
    <row r="46" spans="3:29" s="34" customFormat="1" ht="11.25">
      <c r="C46" s="32"/>
      <c r="E46" s="30"/>
      <c r="F46" s="33"/>
      <c r="G46" s="30" t="s">
        <v>39</v>
      </c>
      <c r="H46" s="30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1">
        <f>SUM(Z47:Z50)</f>
        <v>44626</v>
      </c>
      <c r="AA46" s="31"/>
      <c r="AB46" s="32" t="s">
        <v>23</v>
      </c>
      <c r="AC46" s="125"/>
    </row>
    <row r="47" spans="3:29" s="23" customFormat="1" ht="11.25">
      <c r="C47" s="24"/>
      <c r="E47" s="26"/>
      <c r="F47" s="36"/>
      <c r="G47" s="26"/>
      <c r="H47" s="27"/>
      <c r="I47" s="26" t="s">
        <v>176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8">
        <v>17850</v>
      </c>
      <c r="AA47" s="28"/>
      <c r="AB47" s="24" t="s">
        <v>22</v>
      </c>
      <c r="AC47" s="126"/>
    </row>
    <row r="48" spans="3:29" s="23" customFormat="1" ht="11.25">
      <c r="C48" s="24"/>
      <c r="E48" s="26"/>
      <c r="F48" s="36"/>
      <c r="G48" s="26"/>
      <c r="H48" s="29"/>
      <c r="I48" s="26" t="s">
        <v>177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8">
        <v>17850</v>
      </c>
      <c r="AA48" s="28"/>
      <c r="AB48" s="24" t="s">
        <v>22</v>
      </c>
      <c r="AC48" s="126"/>
    </row>
    <row r="49" spans="3:29" s="23" customFormat="1" ht="11.25">
      <c r="C49" s="24"/>
      <c r="E49" s="26"/>
      <c r="F49" s="36"/>
      <c r="G49" s="26"/>
      <c r="H49" s="29"/>
      <c r="I49" s="26" t="s">
        <v>178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8">
        <v>6694</v>
      </c>
      <c r="AA49" s="28"/>
      <c r="AB49" s="24" t="s">
        <v>22</v>
      </c>
      <c r="AC49" s="126"/>
    </row>
    <row r="50" spans="3:28" s="23" customFormat="1" ht="11.25">
      <c r="C50" s="24"/>
      <c r="E50" s="26"/>
      <c r="F50" s="36"/>
      <c r="G50" s="26"/>
      <c r="H50" s="29"/>
      <c r="I50" s="26" t="s">
        <v>160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8">
        <v>2232</v>
      </c>
      <c r="AA50" s="28"/>
      <c r="AB50" s="24" t="s">
        <v>22</v>
      </c>
    </row>
    <row r="51" spans="3:28" s="23" customFormat="1" ht="11.25">
      <c r="C51" s="24"/>
      <c r="E51" s="26"/>
      <c r="F51" s="36"/>
      <c r="G51" s="26"/>
      <c r="H51" s="26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8"/>
      <c r="AA51" s="28"/>
      <c r="AB51" s="24"/>
    </row>
    <row r="52" spans="3:28" s="34" customFormat="1" ht="11.25">
      <c r="C52" s="32"/>
      <c r="E52" s="30"/>
      <c r="F52" s="33"/>
      <c r="G52" s="30" t="s">
        <v>40</v>
      </c>
      <c r="H52" s="3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1">
        <f>SUM(Z53:Z56)</f>
        <v>956420</v>
      </c>
      <c r="AA52" s="31"/>
      <c r="AB52" s="32" t="s">
        <v>23</v>
      </c>
    </row>
    <row r="53" spans="3:28" s="34" customFormat="1" ht="11.25">
      <c r="C53" s="32"/>
      <c r="E53" s="30"/>
      <c r="F53" s="35"/>
      <c r="G53" s="30"/>
      <c r="H53" s="27"/>
      <c r="I53" s="26" t="s">
        <v>176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28">
        <v>363440</v>
      </c>
      <c r="AA53" s="31"/>
      <c r="AB53" s="24" t="s">
        <v>22</v>
      </c>
    </row>
    <row r="54" spans="3:28" s="34" customFormat="1" ht="11.25">
      <c r="C54" s="32"/>
      <c r="E54" s="30"/>
      <c r="F54" s="35"/>
      <c r="G54" s="30"/>
      <c r="H54" s="29"/>
      <c r="I54" s="26" t="s">
        <v>177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28">
        <v>430389</v>
      </c>
      <c r="AA54" s="31"/>
      <c r="AB54" s="24" t="s">
        <v>22</v>
      </c>
    </row>
    <row r="55" spans="3:28" s="23" customFormat="1" ht="11.25">
      <c r="C55" s="24"/>
      <c r="E55" s="26"/>
      <c r="F55" s="36"/>
      <c r="G55" s="26"/>
      <c r="H55" s="29"/>
      <c r="I55" s="26" t="s">
        <v>178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8">
        <v>114770</v>
      </c>
      <c r="AA55" s="28"/>
      <c r="AB55" s="24" t="s">
        <v>22</v>
      </c>
    </row>
    <row r="56" spans="3:28" s="23" customFormat="1" ht="11.25">
      <c r="C56" s="24"/>
      <c r="E56" s="26"/>
      <c r="F56" s="36"/>
      <c r="G56" s="26"/>
      <c r="H56" s="29"/>
      <c r="I56" s="26" t="s">
        <v>160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8">
        <v>47821</v>
      </c>
      <c r="AA56" s="28"/>
      <c r="AB56" s="24" t="s">
        <v>22</v>
      </c>
    </row>
    <row r="57" spans="3:28" s="23" customFormat="1" ht="11.25">
      <c r="C57" s="24"/>
      <c r="E57" s="26"/>
      <c r="F57" s="36"/>
      <c r="G57" s="26"/>
      <c r="H57" s="26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8"/>
      <c r="AA57" s="28"/>
      <c r="AB57" s="24"/>
    </row>
    <row r="58" spans="3:28" s="34" customFormat="1" ht="11.25">
      <c r="C58" s="32"/>
      <c r="E58" s="30"/>
      <c r="F58" s="33"/>
      <c r="G58" s="30" t="s">
        <v>41</v>
      </c>
      <c r="H58" s="30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1">
        <f>SUM(Z59:Z62)</f>
        <v>134051</v>
      </c>
      <c r="AA58" s="31"/>
      <c r="AB58" s="32" t="s">
        <v>23</v>
      </c>
    </row>
    <row r="59" spans="3:28" s="34" customFormat="1" ht="11.25">
      <c r="C59" s="32"/>
      <c r="E59" s="30"/>
      <c r="F59" s="75"/>
      <c r="G59" s="30"/>
      <c r="H59" s="27"/>
      <c r="I59" s="26" t="s">
        <v>176</v>
      </c>
      <c r="J59" s="24"/>
      <c r="K59" s="24"/>
      <c r="L59" s="24"/>
      <c r="M59" s="24"/>
      <c r="N59" s="24"/>
      <c r="O59" s="24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28">
        <v>50939</v>
      </c>
      <c r="AA59" s="31"/>
      <c r="AB59" s="24" t="s">
        <v>22</v>
      </c>
    </row>
    <row r="60" spans="3:28" s="34" customFormat="1" ht="11.25">
      <c r="C60" s="32"/>
      <c r="E60" s="30"/>
      <c r="F60" s="75"/>
      <c r="G60" s="30"/>
      <c r="H60" s="29"/>
      <c r="I60" s="26" t="s">
        <v>177</v>
      </c>
      <c r="J60" s="24"/>
      <c r="K60" s="24"/>
      <c r="L60" s="24"/>
      <c r="M60" s="24"/>
      <c r="N60" s="24"/>
      <c r="O60" s="24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28">
        <v>60323</v>
      </c>
      <c r="AA60" s="31"/>
      <c r="AB60" s="24" t="s">
        <v>22</v>
      </c>
    </row>
    <row r="61" spans="3:28" s="23" customFormat="1" ht="11.25">
      <c r="C61" s="24"/>
      <c r="E61" s="26"/>
      <c r="F61" s="37"/>
      <c r="G61" s="26"/>
      <c r="H61" s="29"/>
      <c r="I61" s="26" t="s">
        <v>178</v>
      </c>
      <c r="J61" s="24"/>
      <c r="K61" s="24"/>
      <c r="L61" s="24"/>
      <c r="M61" s="24"/>
      <c r="N61" s="24"/>
      <c r="O61" s="24"/>
      <c r="R61" s="24"/>
      <c r="S61" s="24"/>
      <c r="T61" s="24"/>
      <c r="U61" s="24"/>
      <c r="V61" s="24"/>
      <c r="W61" s="24"/>
      <c r="X61" s="24"/>
      <c r="Y61" s="24"/>
      <c r="Z61" s="28">
        <v>16086</v>
      </c>
      <c r="AA61" s="28"/>
      <c r="AB61" s="24" t="s">
        <v>22</v>
      </c>
    </row>
    <row r="62" spans="3:28" s="23" customFormat="1" ht="11.25">
      <c r="C62" s="24"/>
      <c r="E62" s="26"/>
      <c r="F62" s="37"/>
      <c r="G62" s="26"/>
      <c r="H62" s="29"/>
      <c r="I62" s="26" t="s">
        <v>160</v>
      </c>
      <c r="J62" s="24"/>
      <c r="K62" s="24"/>
      <c r="L62" s="24"/>
      <c r="M62" s="24"/>
      <c r="N62" s="24"/>
      <c r="O62" s="24"/>
      <c r="R62" s="24"/>
      <c r="S62" s="24"/>
      <c r="T62" s="24"/>
      <c r="U62" s="24"/>
      <c r="V62" s="24"/>
      <c r="W62" s="24"/>
      <c r="X62" s="24"/>
      <c r="Y62" s="24"/>
      <c r="Z62" s="28">
        <v>6703</v>
      </c>
      <c r="AA62" s="28"/>
      <c r="AB62" s="24" t="s">
        <v>22</v>
      </c>
    </row>
    <row r="63" spans="2:29" s="23" customFormat="1" ht="11.25">
      <c r="B63" s="24"/>
      <c r="C63" s="26"/>
      <c r="D63" s="26"/>
      <c r="E63" s="26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8"/>
      <c r="AA63" s="28"/>
      <c r="AB63" s="24"/>
      <c r="AC63" s="24"/>
    </row>
    <row r="64" spans="2:29" ht="15.75">
      <c r="B64" s="164" t="s">
        <v>51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</row>
    <row r="65" spans="2:29" s="23" customFormat="1" ht="11.2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8"/>
      <c r="AA65" s="28"/>
      <c r="AB65" s="24"/>
      <c r="AC65" s="24"/>
    </row>
    <row r="66" spans="2:29" s="3" customFormat="1" ht="15.75">
      <c r="B66" s="18"/>
      <c r="C66" s="22" t="s">
        <v>24</v>
      </c>
      <c r="D66" s="22"/>
      <c r="E66" s="22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7">
        <f>+Z68+Z73</f>
        <v>66500</v>
      </c>
      <c r="AA66" s="17"/>
      <c r="AB66" s="18" t="s">
        <v>23</v>
      </c>
      <c r="AC66" s="17"/>
    </row>
    <row r="67" spans="2:29" s="23" customFormat="1" ht="11.25">
      <c r="B67" s="24"/>
      <c r="C67" s="26"/>
      <c r="D67" s="25"/>
      <c r="E67" s="26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8"/>
      <c r="AA67" s="28"/>
      <c r="AB67" s="24"/>
      <c r="AC67" s="24"/>
    </row>
    <row r="68" spans="2:29" s="23" customFormat="1" ht="11.25">
      <c r="B68" s="24"/>
      <c r="C68" s="26"/>
      <c r="D68" s="33"/>
      <c r="E68" s="30" t="s">
        <v>59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Z68" s="31">
        <f>SUM(Z69:Z71)</f>
        <v>1192</v>
      </c>
      <c r="AA68" s="31"/>
      <c r="AB68" s="32" t="s">
        <v>23</v>
      </c>
      <c r="AC68" s="24"/>
    </row>
    <row r="69" spans="2:29" s="23" customFormat="1" ht="11.25">
      <c r="B69" s="24"/>
      <c r="C69" s="26"/>
      <c r="D69" s="36"/>
      <c r="E69" s="26"/>
      <c r="F69" s="27"/>
      <c r="G69" s="24" t="s">
        <v>32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Z69" s="28">
        <v>48</v>
      </c>
      <c r="AA69" s="28"/>
      <c r="AB69" s="24" t="s">
        <v>23</v>
      </c>
      <c r="AC69" s="24"/>
    </row>
    <row r="70" spans="2:29" s="23" customFormat="1" ht="11.25">
      <c r="B70" s="24"/>
      <c r="C70" s="26"/>
      <c r="D70" s="36"/>
      <c r="E70" s="26"/>
      <c r="F70" s="29"/>
      <c r="G70" s="24" t="s">
        <v>33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Z70" s="28">
        <v>92</v>
      </c>
      <c r="AA70" s="28"/>
      <c r="AB70" s="24" t="s">
        <v>23</v>
      </c>
      <c r="AC70" s="24"/>
    </row>
    <row r="71" spans="2:29" s="23" customFormat="1" ht="11.25">
      <c r="B71" s="24"/>
      <c r="C71" s="26"/>
      <c r="D71" s="36"/>
      <c r="E71" s="26"/>
      <c r="F71" s="29"/>
      <c r="G71" s="24" t="s">
        <v>34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Z71" s="28">
        <v>1052</v>
      </c>
      <c r="AA71" s="28"/>
      <c r="AB71" s="24" t="s">
        <v>23</v>
      </c>
      <c r="AC71" s="24"/>
    </row>
    <row r="72" spans="2:29" s="23" customFormat="1" ht="11.25">
      <c r="B72" s="24"/>
      <c r="C72" s="26"/>
      <c r="D72" s="36"/>
      <c r="E72" s="26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8"/>
      <c r="Z72" s="24"/>
      <c r="AA72" s="24"/>
      <c r="AB72" s="24"/>
      <c r="AC72" s="24"/>
    </row>
    <row r="73" spans="2:29" s="34" customFormat="1" ht="11.25">
      <c r="B73" s="32"/>
      <c r="C73" s="30"/>
      <c r="D73" s="33"/>
      <c r="E73" s="30" t="s">
        <v>25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1"/>
      <c r="Z73" s="31">
        <f>+Z76+Z82+Z88+Z92+Z96+Z102+Z108+Z114+Z120+Z126+Z132+Z74</f>
        <v>65308</v>
      </c>
      <c r="AA73" s="31"/>
      <c r="AB73" s="32" t="s">
        <v>23</v>
      </c>
      <c r="AC73" s="32"/>
    </row>
    <row r="74" spans="2:29" s="34" customFormat="1" ht="11.25">
      <c r="B74" s="32"/>
      <c r="C74" s="30"/>
      <c r="D74" s="75"/>
      <c r="E74" s="30"/>
      <c r="F74" s="27"/>
      <c r="G74" s="26" t="s">
        <v>179</v>
      </c>
      <c r="H74" s="30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1"/>
      <c r="Z74" s="28">
        <v>1000</v>
      </c>
      <c r="AA74" s="31"/>
      <c r="AB74" s="24" t="s">
        <v>22</v>
      </c>
      <c r="AC74" s="32"/>
    </row>
    <row r="75" spans="2:29" s="34" customFormat="1" ht="11.25">
      <c r="B75" s="32"/>
      <c r="C75" s="30"/>
      <c r="D75" s="75"/>
      <c r="E75" s="30"/>
      <c r="F75" s="36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1"/>
      <c r="Z75" s="31"/>
      <c r="AA75" s="31"/>
      <c r="AB75" s="32"/>
      <c r="AC75" s="32"/>
    </row>
    <row r="76" spans="2:29" s="23" customFormat="1" ht="11.25">
      <c r="B76" s="32"/>
      <c r="C76" s="30"/>
      <c r="F76" s="27"/>
      <c r="G76" s="30" t="s">
        <v>42</v>
      </c>
      <c r="H76" s="30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1">
        <f>SUM(Z77:Z80)</f>
        <v>2159</v>
      </c>
      <c r="AA76" s="31"/>
      <c r="AB76" s="32" t="s">
        <v>23</v>
      </c>
      <c r="AC76" s="32"/>
    </row>
    <row r="77" spans="2:29" s="23" customFormat="1" ht="11.25">
      <c r="B77" s="24"/>
      <c r="C77" s="26"/>
      <c r="F77" s="36"/>
      <c r="G77" s="26"/>
      <c r="H77" s="27"/>
      <c r="I77" s="26" t="s">
        <v>176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8">
        <v>580</v>
      </c>
      <c r="AA77" s="28"/>
      <c r="AB77" s="24" t="s">
        <v>22</v>
      </c>
      <c r="AC77" s="24"/>
    </row>
    <row r="78" spans="2:29" s="23" customFormat="1" ht="11.25">
      <c r="B78" s="24"/>
      <c r="C78" s="26"/>
      <c r="F78" s="36"/>
      <c r="G78" s="26"/>
      <c r="H78" s="29"/>
      <c r="I78" s="26" t="s">
        <v>177</v>
      </c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8">
        <v>632</v>
      </c>
      <c r="AA78" s="28"/>
      <c r="AB78" s="24" t="s">
        <v>22</v>
      </c>
      <c r="AC78" s="28"/>
    </row>
    <row r="79" spans="2:29" s="23" customFormat="1" ht="11.25">
      <c r="B79" s="24"/>
      <c r="C79" s="26"/>
      <c r="F79" s="36"/>
      <c r="G79" s="26"/>
      <c r="H79" s="29"/>
      <c r="I79" s="26" t="s">
        <v>178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8">
        <v>632</v>
      </c>
      <c r="AA79" s="28"/>
      <c r="AB79" s="24" t="s">
        <v>22</v>
      </c>
      <c r="AC79" s="28"/>
    </row>
    <row r="80" spans="2:29" s="23" customFormat="1" ht="11.25">
      <c r="B80" s="24"/>
      <c r="C80" s="26"/>
      <c r="F80" s="36"/>
      <c r="G80" s="26"/>
      <c r="H80" s="29"/>
      <c r="I80" s="26" t="s">
        <v>160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8">
        <v>315</v>
      </c>
      <c r="AA80" s="28"/>
      <c r="AB80" s="24" t="s">
        <v>22</v>
      </c>
      <c r="AC80" s="24"/>
    </row>
    <row r="81" spans="2:29" s="23" customFormat="1" ht="11.25">
      <c r="B81" s="24"/>
      <c r="C81" s="26"/>
      <c r="F81" s="36"/>
      <c r="G81" s="26"/>
      <c r="H81" s="26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8"/>
      <c r="AA81" s="28"/>
      <c r="AB81" s="24"/>
      <c r="AC81" s="24"/>
    </row>
    <row r="82" spans="2:29" s="23" customFormat="1" ht="11.25">
      <c r="B82" s="32"/>
      <c r="C82" s="30"/>
      <c r="F82" s="27"/>
      <c r="G82" s="30" t="s">
        <v>43</v>
      </c>
      <c r="H82" s="30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1">
        <f>SUM(Z83:Z86)</f>
        <v>3159</v>
      </c>
      <c r="AA82" s="31"/>
      <c r="AB82" s="32" t="s">
        <v>23</v>
      </c>
      <c r="AC82" s="32"/>
    </row>
    <row r="83" spans="2:29" s="23" customFormat="1" ht="11.25">
      <c r="B83" s="24"/>
      <c r="C83" s="26"/>
      <c r="F83" s="36"/>
      <c r="G83" s="26"/>
      <c r="H83" s="27"/>
      <c r="I83" s="26" t="s">
        <v>176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8">
        <v>948</v>
      </c>
      <c r="AA83" s="28"/>
      <c r="AB83" s="24" t="s">
        <v>22</v>
      </c>
      <c r="AC83" s="24"/>
    </row>
    <row r="84" spans="2:29" s="23" customFormat="1" ht="11.25">
      <c r="B84" s="24"/>
      <c r="C84" s="26"/>
      <c r="F84" s="36"/>
      <c r="G84" s="26"/>
      <c r="H84" s="29"/>
      <c r="I84" s="26" t="s">
        <v>177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8">
        <v>1264</v>
      </c>
      <c r="AA84" s="28"/>
      <c r="AB84" s="24" t="s">
        <v>22</v>
      </c>
      <c r="AC84" s="24"/>
    </row>
    <row r="85" spans="2:29" s="23" customFormat="1" ht="11.25">
      <c r="B85" s="24"/>
      <c r="C85" s="26"/>
      <c r="F85" s="36"/>
      <c r="G85" s="26"/>
      <c r="H85" s="29"/>
      <c r="I85" s="26" t="s">
        <v>178</v>
      </c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8">
        <v>316</v>
      </c>
      <c r="AA85" s="28"/>
      <c r="AB85" s="24" t="s">
        <v>22</v>
      </c>
      <c r="AC85" s="24"/>
    </row>
    <row r="86" spans="2:29" s="23" customFormat="1" ht="11.25">
      <c r="B86" s="24"/>
      <c r="C86" s="26"/>
      <c r="F86" s="36"/>
      <c r="G86" s="26"/>
      <c r="H86" s="29"/>
      <c r="I86" s="26" t="s">
        <v>160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8">
        <v>631</v>
      </c>
      <c r="AA86" s="28"/>
      <c r="AB86" s="24" t="s">
        <v>22</v>
      </c>
      <c r="AC86" s="24"/>
    </row>
    <row r="87" spans="2:29" s="23" customFormat="1" ht="11.25">
      <c r="B87" s="24"/>
      <c r="C87" s="26"/>
      <c r="F87" s="36"/>
      <c r="G87" s="26"/>
      <c r="H87" s="26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8"/>
      <c r="AA87" s="28"/>
      <c r="AB87" s="24"/>
      <c r="AC87" s="24"/>
    </row>
    <row r="88" spans="2:29" s="23" customFormat="1" ht="11.25">
      <c r="B88" s="32"/>
      <c r="C88" s="30"/>
      <c r="F88" s="27"/>
      <c r="G88" s="30" t="s">
        <v>44</v>
      </c>
      <c r="H88" s="30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1">
        <f>SUM(Z89:Z90)</f>
        <v>6576</v>
      </c>
      <c r="AA88" s="31"/>
      <c r="AB88" s="32" t="s">
        <v>23</v>
      </c>
      <c r="AC88" s="32"/>
    </row>
    <row r="89" spans="2:29" s="23" customFormat="1" ht="11.25">
      <c r="B89" s="24"/>
      <c r="C89" s="26"/>
      <c r="F89" s="36"/>
      <c r="H89" s="27"/>
      <c r="I89" s="26" t="s">
        <v>162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8">
        <v>5918</v>
      </c>
      <c r="AA89" s="28"/>
      <c r="AB89" s="24" t="s">
        <v>22</v>
      </c>
      <c r="AC89" s="24"/>
    </row>
    <row r="90" spans="2:29" s="23" customFormat="1" ht="11.25">
      <c r="B90" s="24"/>
      <c r="C90" s="26"/>
      <c r="F90" s="36"/>
      <c r="H90" s="29"/>
      <c r="I90" s="26" t="s">
        <v>163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8">
        <v>658</v>
      </c>
      <c r="AA90" s="28"/>
      <c r="AB90" s="24" t="s">
        <v>22</v>
      </c>
      <c r="AC90" s="24"/>
    </row>
    <row r="91" spans="2:29" s="23" customFormat="1" ht="11.25">
      <c r="B91" s="24"/>
      <c r="C91" s="26"/>
      <c r="F91" s="36"/>
      <c r="G91" s="26"/>
      <c r="H91" s="26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8"/>
      <c r="AA91" s="28"/>
      <c r="AB91" s="24"/>
      <c r="AC91" s="24"/>
    </row>
    <row r="92" spans="2:29" s="23" customFormat="1" ht="11.25">
      <c r="B92" s="32"/>
      <c r="C92" s="30"/>
      <c r="F92" s="27"/>
      <c r="G92" s="30" t="s">
        <v>45</v>
      </c>
      <c r="H92" s="30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1">
        <f>SUM(Z93:Z94)</f>
        <v>15344</v>
      </c>
      <c r="AA92" s="31"/>
      <c r="AB92" s="32" t="s">
        <v>23</v>
      </c>
      <c r="AC92" s="32"/>
    </row>
    <row r="93" spans="2:29" s="23" customFormat="1" ht="11.25">
      <c r="B93" s="24"/>
      <c r="C93" s="26"/>
      <c r="F93" s="36"/>
      <c r="H93" s="27"/>
      <c r="I93" s="26" t="s">
        <v>162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8">
        <v>13810</v>
      </c>
      <c r="AA93" s="28"/>
      <c r="AB93" s="24" t="s">
        <v>22</v>
      </c>
      <c r="AC93" s="24"/>
    </row>
    <row r="94" spans="2:29" s="23" customFormat="1" ht="11.25">
      <c r="B94" s="24"/>
      <c r="C94" s="26"/>
      <c r="F94" s="36"/>
      <c r="H94" s="29"/>
      <c r="I94" s="26" t="s">
        <v>163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8">
        <v>1534</v>
      </c>
      <c r="AA94" s="28"/>
      <c r="AB94" s="24" t="s">
        <v>22</v>
      </c>
      <c r="AC94" s="24"/>
    </row>
    <row r="95" spans="2:29" s="23" customFormat="1" ht="11.25">
      <c r="B95" s="24"/>
      <c r="C95" s="26"/>
      <c r="F95" s="36"/>
      <c r="G95" s="26"/>
      <c r="H95" s="26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8"/>
      <c r="AA95" s="28"/>
      <c r="AB95" s="24"/>
      <c r="AC95" s="24"/>
    </row>
    <row r="96" spans="2:29" s="23" customFormat="1" ht="11.25">
      <c r="B96" s="24"/>
      <c r="C96" s="26"/>
      <c r="F96" s="27"/>
      <c r="G96" s="30" t="s">
        <v>50</v>
      </c>
      <c r="H96" s="30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1">
        <f>SUM(Z97:Z100)</f>
        <v>7224</v>
      </c>
      <c r="AA96" s="31"/>
      <c r="AB96" s="32" t="s">
        <v>23</v>
      </c>
      <c r="AC96" s="24"/>
    </row>
    <row r="97" spans="2:29" s="23" customFormat="1" ht="11.25">
      <c r="B97" s="24"/>
      <c r="C97" s="26"/>
      <c r="F97" s="36"/>
      <c r="G97" s="26"/>
      <c r="H97" s="27"/>
      <c r="I97" s="26" t="s">
        <v>176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8">
        <v>2890</v>
      </c>
      <c r="AA97" s="28"/>
      <c r="AB97" s="24" t="s">
        <v>22</v>
      </c>
      <c r="AC97" s="24"/>
    </row>
    <row r="98" spans="2:29" s="23" customFormat="1" ht="11.25">
      <c r="B98" s="24"/>
      <c r="C98" s="26"/>
      <c r="F98" s="36"/>
      <c r="G98" s="26"/>
      <c r="H98" s="29"/>
      <c r="I98" s="26" t="s">
        <v>177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8">
        <v>1445</v>
      </c>
      <c r="AA98" s="28"/>
      <c r="AB98" s="24" t="s">
        <v>22</v>
      </c>
      <c r="AC98" s="24"/>
    </row>
    <row r="99" spans="2:29" s="23" customFormat="1" ht="11.25">
      <c r="B99" s="24"/>
      <c r="C99" s="26"/>
      <c r="F99" s="36"/>
      <c r="G99" s="26"/>
      <c r="H99" s="29"/>
      <c r="I99" s="26" t="s">
        <v>178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8">
        <v>1445</v>
      </c>
      <c r="AA99" s="28"/>
      <c r="AB99" s="24" t="s">
        <v>22</v>
      </c>
      <c r="AC99" s="24"/>
    </row>
    <row r="100" spans="2:29" s="23" customFormat="1" ht="11.25">
      <c r="B100" s="24"/>
      <c r="C100" s="26"/>
      <c r="F100" s="36"/>
      <c r="G100" s="26"/>
      <c r="H100" s="29"/>
      <c r="I100" s="26" t="s">
        <v>160</v>
      </c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8">
        <v>1444</v>
      </c>
      <c r="AA100" s="28"/>
      <c r="AB100" s="24" t="s">
        <v>22</v>
      </c>
      <c r="AC100" s="24"/>
    </row>
    <row r="101" spans="2:29" s="23" customFormat="1" ht="11.25">
      <c r="B101" s="24"/>
      <c r="C101" s="26"/>
      <c r="F101" s="36"/>
      <c r="G101" s="26"/>
      <c r="H101" s="26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8"/>
      <c r="AA101" s="28"/>
      <c r="AB101" s="24"/>
      <c r="AC101" s="24"/>
    </row>
    <row r="102" spans="2:29" s="23" customFormat="1" ht="11.25">
      <c r="B102" s="24"/>
      <c r="C102" s="26"/>
      <c r="F102" s="27"/>
      <c r="G102" s="30" t="s">
        <v>49</v>
      </c>
      <c r="H102" s="30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1">
        <f>SUM(Z103:Z106)</f>
        <v>28</v>
      </c>
      <c r="AA102" s="31"/>
      <c r="AB102" s="32" t="s">
        <v>23</v>
      </c>
      <c r="AC102" s="24"/>
    </row>
    <row r="103" spans="2:29" s="23" customFormat="1" ht="11.25">
      <c r="B103" s="24"/>
      <c r="C103" s="26"/>
      <c r="F103" s="36"/>
      <c r="G103" s="26"/>
      <c r="H103" s="27"/>
      <c r="I103" s="26" t="s">
        <v>176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8">
        <v>6</v>
      </c>
      <c r="AA103" s="28"/>
      <c r="AB103" s="24" t="s">
        <v>22</v>
      </c>
      <c r="AC103" s="24"/>
    </row>
    <row r="104" spans="2:29" s="23" customFormat="1" ht="11.25">
      <c r="B104" s="24"/>
      <c r="C104" s="26"/>
      <c r="F104" s="36"/>
      <c r="G104" s="26"/>
      <c r="H104" s="29"/>
      <c r="I104" s="26" t="s">
        <v>177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8">
        <v>14</v>
      </c>
      <c r="AA104" s="28"/>
      <c r="AB104" s="24" t="s">
        <v>22</v>
      </c>
      <c r="AC104" s="24"/>
    </row>
    <row r="105" spans="2:29" s="23" customFormat="1" ht="11.25">
      <c r="B105" s="24"/>
      <c r="C105" s="26"/>
      <c r="F105" s="36"/>
      <c r="G105" s="26"/>
      <c r="H105" s="29"/>
      <c r="I105" s="26" t="s">
        <v>178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8">
        <v>6</v>
      </c>
      <c r="AA105" s="28"/>
      <c r="AB105" s="24" t="s">
        <v>22</v>
      </c>
      <c r="AC105" s="24"/>
    </row>
    <row r="106" spans="2:29" s="23" customFormat="1" ht="11.25">
      <c r="B106" s="24"/>
      <c r="C106" s="26"/>
      <c r="F106" s="36"/>
      <c r="G106" s="26"/>
      <c r="H106" s="29"/>
      <c r="I106" s="26" t="s">
        <v>160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8">
        <v>2</v>
      </c>
      <c r="AA106" s="28"/>
      <c r="AB106" s="24" t="s">
        <v>22</v>
      </c>
      <c r="AC106" s="24"/>
    </row>
    <row r="107" spans="2:29" s="23" customFormat="1" ht="11.25">
      <c r="B107" s="24"/>
      <c r="C107" s="26"/>
      <c r="F107" s="36"/>
      <c r="G107" s="26"/>
      <c r="H107" s="26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8"/>
      <c r="AA107" s="28"/>
      <c r="AB107" s="24"/>
      <c r="AC107" s="24"/>
    </row>
    <row r="108" spans="2:29" s="23" customFormat="1" ht="11.25">
      <c r="B108" s="24"/>
      <c r="C108" s="26"/>
      <c r="F108" s="27"/>
      <c r="G108" s="30" t="s">
        <v>48</v>
      </c>
      <c r="H108" s="30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1">
        <f>SUM(Z109:Z112)</f>
        <v>236</v>
      </c>
      <c r="AA108" s="31"/>
      <c r="AB108" s="32" t="s">
        <v>23</v>
      </c>
      <c r="AC108" s="24"/>
    </row>
    <row r="109" spans="2:29" s="23" customFormat="1" ht="11.25">
      <c r="B109" s="24"/>
      <c r="C109" s="26"/>
      <c r="F109" s="36"/>
      <c r="G109" s="26"/>
      <c r="H109" s="27"/>
      <c r="I109" s="26" t="s">
        <v>176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8">
        <v>47</v>
      </c>
      <c r="AA109" s="28"/>
      <c r="AB109" s="24" t="s">
        <v>22</v>
      </c>
      <c r="AC109" s="24"/>
    </row>
    <row r="110" spans="2:29" s="23" customFormat="1" ht="11.25">
      <c r="B110" s="24"/>
      <c r="C110" s="26"/>
      <c r="F110" s="36"/>
      <c r="G110" s="26"/>
      <c r="H110" s="29"/>
      <c r="I110" s="26" t="s">
        <v>177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8">
        <v>118</v>
      </c>
      <c r="AA110" s="28"/>
      <c r="AB110" s="24" t="s">
        <v>22</v>
      </c>
      <c r="AC110" s="24"/>
    </row>
    <row r="111" spans="2:29" s="23" customFormat="1" ht="11.25">
      <c r="B111" s="24"/>
      <c r="C111" s="26"/>
      <c r="F111" s="36"/>
      <c r="G111" s="26"/>
      <c r="H111" s="29"/>
      <c r="I111" s="26" t="s">
        <v>178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8">
        <v>47</v>
      </c>
      <c r="AA111" s="28"/>
      <c r="AB111" s="24" t="s">
        <v>22</v>
      </c>
      <c r="AC111" s="24"/>
    </row>
    <row r="112" spans="2:29" s="23" customFormat="1" ht="11.25">
      <c r="B112" s="24"/>
      <c r="C112" s="26"/>
      <c r="F112" s="36"/>
      <c r="G112" s="26"/>
      <c r="H112" s="29"/>
      <c r="I112" s="26" t="s">
        <v>160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8">
        <v>24</v>
      </c>
      <c r="AA112" s="28"/>
      <c r="AB112" s="24" t="s">
        <v>22</v>
      </c>
      <c r="AC112" s="24"/>
    </row>
    <row r="113" spans="2:29" s="23" customFormat="1" ht="11.25">
      <c r="B113" s="24"/>
      <c r="C113" s="26"/>
      <c r="F113" s="36"/>
      <c r="G113" s="26"/>
      <c r="H113" s="26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8"/>
      <c r="AA113" s="28"/>
      <c r="AB113" s="24"/>
      <c r="AC113" s="24"/>
    </row>
    <row r="114" spans="2:29" s="23" customFormat="1" ht="11.25">
      <c r="B114" s="24"/>
      <c r="C114" s="26"/>
      <c r="F114" s="27"/>
      <c r="G114" s="30" t="s">
        <v>47</v>
      </c>
      <c r="H114" s="30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1">
        <f>SUM(Z115:Z118)</f>
        <v>15392</v>
      </c>
      <c r="AA114" s="31"/>
      <c r="AB114" s="32" t="s">
        <v>23</v>
      </c>
      <c r="AC114" s="24"/>
    </row>
    <row r="115" spans="2:29" s="23" customFormat="1" ht="11.25">
      <c r="B115" s="24"/>
      <c r="C115" s="26"/>
      <c r="F115" s="36"/>
      <c r="G115" s="26"/>
      <c r="H115" s="27"/>
      <c r="I115" s="26" t="s">
        <v>176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8">
        <v>3079</v>
      </c>
      <c r="AA115" s="28"/>
      <c r="AB115" s="24" t="s">
        <v>22</v>
      </c>
      <c r="AC115" s="24"/>
    </row>
    <row r="116" spans="2:29" s="23" customFormat="1" ht="11.25">
      <c r="B116" s="24"/>
      <c r="C116" s="26"/>
      <c r="F116" s="36"/>
      <c r="G116" s="26"/>
      <c r="H116" s="29"/>
      <c r="I116" s="26" t="s">
        <v>177</v>
      </c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8">
        <v>7696</v>
      </c>
      <c r="AA116" s="28"/>
      <c r="AB116" s="24" t="s">
        <v>22</v>
      </c>
      <c r="AC116" s="24"/>
    </row>
    <row r="117" spans="2:29" s="23" customFormat="1" ht="11.25">
      <c r="B117" s="24"/>
      <c r="C117" s="26"/>
      <c r="F117" s="36"/>
      <c r="G117" s="26"/>
      <c r="H117" s="29"/>
      <c r="I117" s="26" t="s">
        <v>178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8">
        <v>3078</v>
      </c>
      <c r="AA117" s="28"/>
      <c r="AB117" s="24" t="s">
        <v>22</v>
      </c>
      <c r="AC117" s="24"/>
    </row>
    <row r="118" spans="2:29" s="23" customFormat="1" ht="11.25">
      <c r="B118" s="24"/>
      <c r="C118" s="26"/>
      <c r="F118" s="36"/>
      <c r="G118" s="26"/>
      <c r="H118" s="29"/>
      <c r="I118" s="26" t="s">
        <v>160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8">
        <v>1539</v>
      </c>
      <c r="AA118" s="28"/>
      <c r="AB118" s="24" t="s">
        <v>22</v>
      </c>
      <c r="AC118" s="24"/>
    </row>
    <row r="119" spans="2:29" s="23" customFormat="1" ht="11.25">
      <c r="B119" s="24"/>
      <c r="C119" s="26"/>
      <c r="F119" s="36"/>
      <c r="G119" s="26"/>
      <c r="H119" s="26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8"/>
      <c r="AA119" s="28"/>
      <c r="AB119" s="24"/>
      <c r="AC119" s="24"/>
    </row>
    <row r="120" spans="2:29" s="23" customFormat="1" ht="11.25">
      <c r="B120" s="24"/>
      <c r="C120" s="26"/>
      <c r="F120" s="27"/>
      <c r="G120" s="30" t="s">
        <v>46</v>
      </c>
      <c r="H120" s="30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1">
        <f>SUM(Z121:Z124)</f>
        <v>347</v>
      </c>
      <c r="AA120" s="31"/>
      <c r="AB120" s="32" t="s">
        <v>23</v>
      </c>
      <c r="AC120" s="24"/>
    </row>
    <row r="121" spans="2:29" s="23" customFormat="1" ht="11.25">
      <c r="B121" s="24"/>
      <c r="C121" s="26"/>
      <c r="F121" s="36"/>
      <c r="G121" s="26"/>
      <c r="H121" s="27"/>
      <c r="I121" s="26" t="s">
        <v>176</v>
      </c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8">
        <v>70</v>
      </c>
      <c r="AA121" s="28"/>
      <c r="AB121" s="24" t="s">
        <v>22</v>
      </c>
      <c r="AC121" s="24"/>
    </row>
    <row r="122" spans="2:29" s="23" customFormat="1" ht="11.25">
      <c r="B122" s="24"/>
      <c r="C122" s="26"/>
      <c r="F122" s="36"/>
      <c r="G122" s="26"/>
      <c r="H122" s="29"/>
      <c r="I122" s="26" t="s">
        <v>177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8">
        <v>173</v>
      </c>
      <c r="AA122" s="28"/>
      <c r="AB122" s="24" t="s">
        <v>22</v>
      </c>
      <c r="AC122" s="24"/>
    </row>
    <row r="123" spans="2:29" s="23" customFormat="1" ht="11.25">
      <c r="B123" s="24"/>
      <c r="C123" s="26"/>
      <c r="F123" s="36"/>
      <c r="G123" s="26"/>
      <c r="H123" s="29"/>
      <c r="I123" s="26" t="s">
        <v>178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8">
        <v>69</v>
      </c>
      <c r="AA123" s="28"/>
      <c r="AB123" s="24" t="s">
        <v>22</v>
      </c>
      <c r="AC123" s="24"/>
    </row>
    <row r="124" spans="2:29" s="23" customFormat="1" ht="11.25">
      <c r="B124" s="24"/>
      <c r="C124" s="26"/>
      <c r="F124" s="36"/>
      <c r="G124" s="26"/>
      <c r="H124" s="29"/>
      <c r="I124" s="26" t="s">
        <v>160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8">
        <v>35</v>
      </c>
      <c r="AA124" s="28"/>
      <c r="AB124" s="24" t="s">
        <v>22</v>
      </c>
      <c r="AC124" s="24"/>
    </row>
    <row r="125" spans="2:29" s="23" customFormat="1" ht="11.25">
      <c r="B125" s="24"/>
      <c r="C125" s="26"/>
      <c r="F125" s="36"/>
      <c r="G125" s="26"/>
      <c r="H125" s="26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8"/>
      <c r="AA125" s="28"/>
      <c r="AB125" s="24"/>
      <c r="AC125" s="24"/>
    </row>
    <row r="126" spans="2:29" s="23" customFormat="1" ht="11.25">
      <c r="B126" s="24"/>
      <c r="C126" s="26"/>
      <c r="F126" s="27"/>
      <c r="G126" s="30" t="s">
        <v>53</v>
      </c>
      <c r="H126" s="30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1">
        <f>SUM(Z127:Z130)</f>
        <v>1800</v>
      </c>
      <c r="AA126" s="31"/>
      <c r="AB126" s="32" t="s">
        <v>23</v>
      </c>
      <c r="AC126" s="24"/>
    </row>
    <row r="127" spans="2:29" s="23" customFormat="1" ht="11.25">
      <c r="B127" s="24"/>
      <c r="C127" s="26"/>
      <c r="F127" s="36"/>
      <c r="G127" s="26"/>
      <c r="H127" s="27"/>
      <c r="I127" s="26" t="s">
        <v>176</v>
      </c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8">
        <v>720</v>
      </c>
      <c r="AA127" s="28"/>
      <c r="AB127" s="24" t="s">
        <v>22</v>
      </c>
      <c r="AC127" s="24"/>
    </row>
    <row r="128" spans="2:29" s="23" customFormat="1" ht="11.25">
      <c r="B128" s="24"/>
      <c r="C128" s="26"/>
      <c r="F128" s="36"/>
      <c r="G128" s="26"/>
      <c r="H128" s="29"/>
      <c r="I128" s="26" t="s">
        <v>177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8">
        <v>180</v>
      </c>
      <c r="AA128" s="28"/>
      <c r="AB128" s="24" t="s">
        <v>22</v>
      </c>
      <c r="AC128" s="24"/>
    </row>
    <row r="129" spans="2:29" s="23" customFormat="1" ht="11.25">
      <c r="B129" s="24"/>
      <c r="C129" s="26"/>
      <c r="F129" s="36"/>
      <c r="G129" s="26"/>
      <c r="H129" s="29"/>
      <c r="I129" s="26" t="s">
        <v>178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8">
        <v>180</v>
      </c>
      <c r="AA129" s="28"/>
      <c r="AB129" s="24" t="s">
        <v>22</v>
      </c>
      <c r="AC129" s="24"/>
    </row>
    <row r="130" spans="2:29" s="23" customFormat="1" ht="11.25">
      <c r="B130" s="24"/>
      <c r="C130" s="26"/>
      <c r="F130" s="36"/>
      <c r="G130" s="26"/>
      <c r="H130" s="29"/>
      <c r="I130" s="26" t="s">
        <v>160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8">
        <v>720</v>
      </c>
      <c r="AA130" s="28"/>
      <c r="AB130" s="24" t="s">
        <v>22</v>
      </c>
      <c r="AC130" s="24"/>
    </row>
    <row r="131" spans="2:29" s="23" customFormat="1" ht="11.25">
      <c r="B131" s="24"/>
      <c r="C131" s="26"/>
      <c r="F131" s="36"/>
      <c r="G131" s="26"/>
      <c r="H131" s="26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8"/>
      <c r="AA131" s="28"/>
      <c r="AB131" s="24"/>
      <c r="AC131" s="24"/>
    </row>
    <row r="132" spans="2:29" s="23" customFormat="1" ht="11.25">
      <c r="B132" s="24"/>
      <c r="C132" s="26"/>
      <c r="F132" s="27"/>
      <c r="G132" s="30" t="s">
        <v>54</v>
      </c>
      <c r="H132" s="30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1">
        <f>SUM(Z133:Z136)</f>
        <v>12043</v>
      </c>
      <c r="AA132" s="31"/>
      <c r="AB132" s="32" t="s">
        <v>23</v>
      </c>
      <c r="AC132" s="24"/>
    </row>
    <row r="133" spans="2:29" s="23" customFormat="1" ht="11.25">
      <c r="B133" s="24"/>
      <c r="C133" s="26"/>
      <c r="G133" s="26"/>
      <c r="H133" s="27"/>
      <c r="I133" s="26" t="s">
        <v>176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8">
        <v>4818</v>
      </c>
      <c r="AA133" s="28"/>
      <c r="AB133" s="24" t="s">
        <v>22</v>
      </c>
      <c r="AC133" s="24"/>
    </row>
    <row r="134" spans="2:29" s="23" customFormat="1" ht="11.25">
      <c r="B134" s="24"/>
      <c r="C134" s="26"/>
      <c r="G134" s="26"/>
      <c r="H134" s="29"/>
      <c r="I134" s="26" t="s">
        <v>177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8">
        <v>1204</v>
      </c>
      <c r="AA134" s="28"/>
      <c r="AB134" s="24" t="s">
        <v>22</v>
      </c>
      <c r="AC134" s="24"/>
    </row>
    <row r="135" spans="2:29" s="23" customFormat="1" ht="11.25">
      <c r="B135" s="24"/>
      <c r="C135" s="26"/>
      <c r="G135" s="26"/>
      <c r="H135" s="29"/>
      <c r="I135" s="26" t="s">
        <v>178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8">
        <v>1204</v>
      </c>
      <c r="AA135" s="28"/>
      <c r="AB135" s="24" t="s">
        <v>22</v>
      </c>
      <c r="AC135" s="24"/>
    </row>
    <row r="136" spans="2:29" s="23" customFormat="1" ht="11.25">
      <c r="B136" s="24"/>
      <c r="C136" s="26"/>
      <c r="G136" s="26"/>
      <c r="H136" s="29"/>
      <c r="I136" s="26" t="s">
        <v>160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8">
        <v>4817</v>
      </c>
      <c r="AA136" s="28"/>
      <c r="AB136" s="24" t="s">
        <v>22</v>
      </c>
      <c r="AC136" s="24"/>
    </row>
    <row r="137" spans="1:29" s="23" customFormat="1" ht="11.25">
      <c r="A137" s="37"/>
      <c r="B137" s="110"/>
      <c r="C137" s="111"/>
      <c r="D137" s="112"/>
      <c r="E137" s="110"/>
      <c r="F137" s="110"/>
      <c r="G137" s="112"/>
      <c r="H137" s="112"/>
      <c r="I137" s="111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3"/>
      <c r="AA137" s="113"/>
      <c r="AB137" s="111"/>
      <c r="AC137" s="110"/>
    </row>
    <row r="138" spans="1:29" ht="12.75">
      <c r="A138" s="7"/>
      <c r="B138" s="24"/>
      <c r="C138" s="26"/>
      <c r="D138" s="23"/>
      <c r="E138" s="26"/>
      <c r="F138" s="23"/>
      <c r="G138" s="23"/>
      <c r="H138" s="23"/>
      <c r="I138" s="23"/>
      <c r="J138" s="23"/>
      <c r="K138" s="23"/>
      <c r="L138" s="23"/>
      <c r="M138" s="23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3"/>
      <c r="AA138" s="23"/>
      <c r="AB138" s="23"/>
      <c r="AC138" s="109" t="s">
        <v>103</v>
      </c>
    </row>
  </sheetData>
  <mergeCells count="6">
    <mergeCell ref="B30:AC30"/>
    <mergeCell ref="B64:AC64"/>
    <mergeCell ref="B9:X9"/>
    <mergeCell ref="B10:X10"/>
    <mergeCell ref="B12:X12"/>
    <mergeCell ref="B14:AC14"/>
  </mergeCells>
  <hyperlinks>
    <hyperlink ref="AC138" location="Indice!A1" display="Volver ..."/>
  </hyperlinks>
  <printOptions horizontalCentered="1"/>
  <pageMargins left="0.17" right="0.17" top="0.17" bottom="0.18" header="0" footer="0"/>
  <pageSetup horizontalDpi="600" verticalDpi="600" orientation="portrait" scale="4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1"/>
  <sheetViews>
    <sheetView showGridLines="0" zoomScale="80" zoomScaleNormal="80" workbookViewId="0" topLeftCell="A1">
      <selection activeCell="AE1" sqref="AE1:IV16384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0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7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.75">
      <c r="B14" s="170" t="s">
        <v>58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7"/>
      <c r="AC15" s="47"/>
    </row>
    <row r="16" spans="2:29" s="68" customFormat="1" ht="15.75">
      <c r="B16" s="49"/>
      <c r="C16" s="50" t="s">
        <v>24</v>
      </c>
      <c r="D16" s="49"/>
      <c r="E16" s="49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>
        <f>+Z18+Z20+Z22</f>
        <v>3100</v>
      </c>
      <c r="AA16" s="52"/>
      <c r="AB16" s="53" t="s">
        <v>23</v>
      </c>
      <c r="AC16" s="51"/>
    </row>
    <row r="17" spans="2:29" s="46" customFormat="1" ht="11.25">
      <c r="B17" s="47"/>
      <c r="C17" s="54"/>
      <c r="D17" s="55"/>
      <c r="E17" s="5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8"/>
      <c r="AB17" s="47"/>
      <c r="AC17" s="47"/>
    </row>
    <row r="18" spans="2:29" s="81" customFormat="1" ht="12.75">
      <c r="B18" s="56"/>
      <c r="C18" s="57"/>
      <c r="D18" s="58"/>
      <c r="E18" s="57" t="s">
        <v>11</v>
      </c>
      <c r="F18" s="57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9">
        <v>100</v>
      </c>
      <c r="AA18" s="59"/>
      <c r="AB18" s="56" t="s">
        <v>23</v>
      </c>
      <c r="AC18" s="56"/>
    </row>
    <row r="19" spans="2:29" s="46" customFormat="1" ht="11.25">
      <c r="B19" s="60"/>
      <c r="C19" s="61"/>
      <c r="D19" s="62"/>
      <c r="E19" s="61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5"/>
      <c r="AA19" s="65"/>
      <c r="AB19" s="60"/>
      <c r="AC19" s="60"/>
    </row>
    <row r="20" spans="2:29" s="81" customFormat="1" ht="12.75">
      <c r="B20" s="56"/>
      <c r="C20" s="57"/>
      <c r="D20" s="58"/>
      <c r="E20" s="57" t="s">
        <v>55</v>
      </c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9">
        <f>+Z25+Z29</f>
        <v>2950</v>
      </c>
      <c r="AA20" s="59"/>
      <c r="AB20" s="56" t="s">
        <v>23</v>
      </c>
      <c r="AC20" s="56"/>
    </row>
    <row r="21" spans="2:29" s="46" customFormat="1" ht="11.25">
      <c r="B21" s="60"/>
      <c r="C21" s="61"/>
      <c r="D21" s="62"/>
      <c r="E21" s="61"/>
      <c r="F21" s="6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5"/>
      <c r="AA21" s="65"/>
      <c r="AB21" s="60"/>
      <c r="AC21" s="60"/>
    </row>
    <row r="22" spans="2:29" s="81" customFormat="1" ht="12.75">
      <c r="B22" s="56"/>
      <c r="C22" s="57"/>
      <c r="D22" s="58"/>
      <c r="E22" s="57" t="s">
        <v>56</v>
      </c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9">
        <f>+Z26+Z30</f>
        <v>50</v>
      </c>
      <c r="AA22" s="59"/>
      <c r="AB22" s="56" t="s">
        <v>23</v>
      </c>
      <c r="AC22" s="56"/>
    </row>
    <row r="23" spans="2:29" s="46" customFormat="1" ht="11.25">
      <c r="B23" s="60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0"/>
    </row>
    <row r="24" spans="2:29" s="81" customFormat="1" ht="12.75">
      <c r="B24" s="56"/>
      <c r="C24" s="57"/>
      <c r="D24" s="58"/>
      <c r="E24" s="57" t="s">
        <v>18</v>
      </c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9">
        <f>+Z25+Z26</f>
        <v>2010</v>
      </c>
      <c r="AA24" s="59"/>
      <c r="AB24" s="56" t="s">
        <v>23</v>
      </c>
      <c r="AC24" s="56"/>
    </row>
    <row r="25" spans="2:29" s="46" customFormat="1" ht="11.25">
      <c r="B25" s="60"/>
      <c r="C25" s="61"/>
      <c r="D25" s="62"/>
      <c r="E25" s="61"/>
      <c r="F25" s="64"/>
      <c r="G25" s="61" t="s">
        <v>25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5">
        <f>+Z41</f>
        <v>1976</v>
      </c>
      <c r="AA25" s="65"/>
      <c r="AB25" s="60" t="s">
        <v>23</v>
      </c>
      <c r="AC25" s="60"/>
    </row>
    <row r="26" spans="2:29" s="46" customFormat="1" ht="11.25">
      <c r="B26" s="60"/>
      <c r="C26" s="61"/>
      <c r="D26" s="62"/>
      <c r="E26" s="61"/>
      <c r="F26" s="66"/>
      <c r="G26" s="61" t="s">
        <v>59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5">
        <f>+Z36</f>
        <v>34</v>
      </c>
      <c r="AA26" s="65"/>
      <c r="AB26" s="60" t="s">
        <v>23</v>
      </c>
      <c r="AC26" s="60"/>
    </row>
    <row r="27" spans="2:29" s="46" customFormat="1" ht="11.25">
      <c r="B27" s="47"/>
      <c r="C27" s="54"/>
      <c r="D27" s="67"/>
      <c r="E27" s="54"/>
      <c r="F27" s="54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7"/>
      <c r="AC27" s="47"/>
    </row>
    <row r="28" spans="2:29" s="81" customFormat="1" ht="12.75">
      <c r="B28" s="56"/>
      <c r="C28" s="57"/>
      <c r="D28" s="58"/>
      <c r="E28" s="57" t="s">
        <v>17</v>
      </c>
      <c r="F28" s="5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9">
        <f>+Z29+Z30</f>
        <v>990</v>
      </c>
      <c r="AA28" s="59"/>
      <c r="AB28" s="56" t="s">
        <v>23</v>
      </c>
      <c r="AC28" s="56"/>
    </row>
    <row r="29" spans="2:29" s="46" customFormat="1" ht="11.25">
      <c r="B29" s="60"/>
      <c r="C29" s="61"/>
      <c r="D29" s="63"/>
      <c r="E29" s="61"/>
      <c r="F29" s="64"/>
      <c r="G29" s="61" t="s">
        <v>25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5">
        <f>+Z60</f>
        <v>974</v>
      </c>
      <c r="AA29" s="65"/>
      <c r="AB29" s="60" t="s">
        <v>23</v>
      </c>
      <c r="AC29" s="60"/>
    </row>
    <row r="30" spans="2:29" s="46" customFormat="1" ht="11.25">
      <c r="B30" s="60"/>
      <c r="C30" s="61"/>
      <c r="D30" s="63"/>
      <c r="E30" s="61"/>
      <c r="F30" s="66"/>
      <c r="G30" s="61" t="s">
        <v>59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5">
        <f>+Z56</f>
        <v>16</v>
      </c>
      <c r="AA30" s="65"/>
      <c r="AB30" s="60" t="s">
        <v>23</v>
      </c>
      <c r="AC30" s="60"/>
    </row>
    <row r="31" spans="2:29" s="46" customFormat="1" ht="11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7"/>
      <c r="AC31" s="47"/>
    </row>
    <row r="32" spans="2:29" s="46" customFormat="1" ht="15.75">
      <c r="B32" s="170" t="s">
        <v>52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</row>
    <row r="33" spans="2:29" s="46" customFormat="1" ht="11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7"/>
      <c r="AC33" s="47"/>
    </row>
    <row r="34" spans="2:29" s="68" customFormat="1" ht="15.75">
      <c r="B34" s="49"/>
      <c r="C34" s="50" t="s">
        <v>24</v>
      </c>
      <c r="D34" s="49"/>
      <c r="E34" s="49"/>
      <c r="F34" s="49"/>
      <c r="G34" s="49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2">
        <f>+Z36+Z41</f>
        <v>2010</v>
      </c>
      <c r="AA34" s="52"/>
      <c r="AB34" s="53" t="s">
        <v>23</v>
      </c>
      <c r="AC34" s="51"/>
    </row>
    <row r="35" spans="2:29" s="46" customFormat="1" ht="11.25">
      <c r="B35" s="47"/>
      <c r="C35" s="54"/>
      <c r="D35" s="67"/>
      <c r="E35" s="54"/>
      <c r="F35" s="54"/>
      <c r="G35" s="54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7"/>
      <c r="AC35" s="47"/>
    </row>
    <row r="36" spans="2:29" s="81" customFormat="1" ht="12.75">
      <c r="B36" s="80"/>
      <c r="C36" s="79"/>
      <c r="D36" s="83"/>
      <c r="E36" s="57" t="s">
        <v>19</v>
      </c>
      <c r="F36" s="79"/>
      <c r="G36" s="79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59">
        <f>SUM(Z37:Z39)</f>
        <v>34</v>
      </c>
      <c r="AA36" s="59"/>
      <c r="AB36" s="56" t="s">
        <v>23</v>
      </c>
      <c r="AC36" s="80"/>
    </row>
    <row r="37" spans="2:29" s="46" customFormat="1" ht="11.25">
      <c r="B37" s="47"/>
      <c r="C37" s="54"/>
      <c r="D37" s="67"/>
      <c r="E37" s="54"/>
      <c r="F37" s="64"/>
      <c r="G37" s="54" t="s">
        <v>31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>
        <v>16</v>
      </c>
      <c r="AA37" s="48"/>
      <c r="AB37" s="47" t="s">
        <v>23</v>
      </c>
      <c r="AC37" s="47"/>
    </row>
    <row r="38" spans="2:29" s="46" customFormat="1" ht="11.25">
      <c r="B38" s="47"/>
      <c r="C38" s="54"/>
      <c r="D38" s="67"/>
      <c r="E38" s="54"/>
      <c r="F38" s="64"/>
      <c r="G38" s="54" t="s">
        <v>30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>
        <v>17</v>
      </c>
      <c r="AA38" s="48"/>
      <c r="AB38" s="47" t="s">
        <v>23</v>
      </c>
      <c r="AC38" s="47"/>
    </row>
    <row r="39" spans="2:29" s="46" customFormat="1" ht="11.25">
      <c r="B39" s="47"/>
      <c r="C39" s="54"/>
      <c r="D39" s="67"/>
      <c r="E39" s="54"/>
      <c r="F39" s="66"/>
      <c r="G39" s="54" t="s">
        <v>29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>
        <v>1</v>
      </c>
      <c r="AA39" s="48"/>
      <c r="AB39" s="47" t="s">
        <v>23</v>
      </c>
      <c r="AC39" s="47"/>
    </row>
    <row r="40" spans="2:29" s="46" customFormat="1" ht="11.25">
      <c r="B40" s="47"/>
      <c r="C40" s="54"/>
      <c r="D40" s="67"/>
      <c r="E40" s="54"/>
      <c r="F40" s="54"/>
      <c r="G40" s="54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7"/>
      <c r="AC40" s="47"/>
    </row>
    <row r="41" spans="2:29" s="69" customFormat="1" ht="12.75">
      <c r="B41" s="56"/>
      <c r="C41" s="57"/>
      <c r="D41" s="83"/>
      <c r="E41" s="57" t="s">
        <v>25</v>
      </c>
      <c r="F41" s="57"/>
      <c r="G41" s="57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9">
        <f>+Z42+Z47</f>
        <v>1976</v>
      </c>
      <c r="AA41" s="59"/>
      <c r="AB41" s="56" t="s">
        <v>23</v>
      </c>
      <c r="AC41" s="56"/>
    </row>
    <row r="42" spans="2:29" s="46" customFormat="1" ht="11.25">
      <c r="B42" s="47"/>
      <c r="C42" s="54"/>
      <c r="D42" s="54"/>
      <c r="E42" s="54"/>
      <c r="F42" s="64"/>
      <c r="G42" s="61" t="s">
        <v>0</v>
      </c>
      <c r="H42" s="54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65">
        <f>SUM(Z43:Z45)</f>
        <v>316</v>
      </c>
      <c r="AA42" s="65"/>
      <c r="AB42" s="60" t="s">
        <v>23</v>
      </c>
      <c r="AC42" s="47"/>
    </row>
    <row r="43" spans="2:29" s="46" customFormat="1" ht="11.25">
      <c r="B43" s="47"/>
      <c r="C43" s="54"/>
      <c r="D43" s="54"/>
      <c r="E43" s="54"/>
      <c r="F43" s="67"/>
      <c r="G43" s="54"/>
      <c r="H43" s="64"/>
      <c r="I43" s="54" t="s">
        <v>177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>
        <v>158</v>
      </c>
      <c r="AA43" s="48"/>
      <c r="AB43" s="47" t="s">
        <v>22</v>
      </c>
      <c r="AC43" s="47"/>
    </row>
    <row r="44" spans="2:29" s="46" customFormat="1" ht="11.25">
      <c r="B44" s="47"/>
      <c r="C44" s="54"/>
      <c r="D44" s="54"/>
      <c r="E44" s="54"/>
      <c r="F44" s="67"/>
      <c r="G44" s="54"/>
      <c r="H44" s="64"/>
      <c r="I44" s="54" t="s">
        <v>178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>
        <v>95</v>
      </c>
      <c r="AA44" s="48"/>
      <c r="AB44" s="47" t="s">
        <v>22</v>
      </c>
      <c r="AC44" s="47"/>
    </row>
    <row r="45" spans="2:29" s="46" customFormat="1" ht="11.25">
      <c r="B45" s="47"/>
      <c r="C45" s="54"/>
      <c r="D45" s="54"/>
      <c r="E45" s="54"/>
      <c r="F45" s="67"/>
      <c r="G45" s="54"/>
      <c r="H45" s="66"/>
      <c r="I45" s="54" t="s">
        <v>160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8">
        <v>63</v>
      </c>
      <c r="AA45" s="48"/>
      <c r="AB45" s="47" t="s">
        <v>22</v>
      </c>
      <c r="AC45" s="47"/>
    </row>
    <row r="46" spans="2:29" s="46" customFormat="1" ht="11.25">
      <c r="B46" s="47"/>
      <c r="C46" s="54"/>
      <c r="D46" s="54"/>
      <c r="E46" s="54"/>
      <c r="F46" s="67"/>
      <c r="G46" s="54"/>
      <c r="H46" s="54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7"/>
      <c r="AC46" s="47"/>
    </row>
    <row r="47" spans="2:29" s="46" customFormat="1" ht="11.25">
      <c r="B47" s="47"/>
      <c r="C47" s="54"/>
      <c r="D47" s="54"/>
      <c r="E47" s="54"/>
      <c r="F47" s="64"/>
      <c r="G47" s="61" t="s">
        <v>1</v>
      </c>
      <c r="H47" s="54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65">
        <f>SUM(Z48:Z50)</f>
        <v>1660</v>
      </c>
      <c r="AA47" s="65"/>
      <c r="AB47" s="60" t="s">
        <v>23</v>
      </c>
      <c r="AC47" s="47"/>
    </row>
    <row r="48" spans="2:29" s="46" customFormat="1" ht="11.25">
      <c r="B48" s="47"/>
      <c r="C48" s="54"/>
      <c r="D48" s="54"/>
      <c r="E48" s="54"/>
      <c r="G48" s="54"/>
      <c r="H48" s="64"/>
      <c r="I48" s="54" t="s">
        <v>177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8">
        <v>830</v>
      </c>
      <c r="AA48" s="48"/>
      <c r="AB48" s="47" t="s">
        <v>22</v>
      </c>
      <c r="AC48" s="47"/>
    </row>
    <row r="49" spans="2:29" s="46" customFormat="1" ht="11.25">
      <c r="B49" s="47"/>
      <c r="C49" s="54"/>
      <c r="D49" s="54"/>
      <c r="E49" s="54"/>
      <c r="G49" s="54"/>
      <c r="H49" s="64"/>
      <c r="I49" s="54" t="s">
        <v>178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>
        <v>498</v>
      </c>
      <c r="AA49" s="48"/>
      <c r="AB49" s="47" t="s">
        <v>22</v>
      </c>
      <c r="AC49" s="47"/>
    </row>
    <row r="50" spans="2:29" s="46" customFormat="1" ht="11.25">
      <c r="B50" s="47"/>
      <c r="C50" s="54"/>
      <c r="D50" s="54"/>
      <c r="E50" s="54"/>
      <c r="G50" s="54"/>
      <c r="H50" s="66"/>
      <c r="I50" s="54" t="s">
        <v>160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8">
        <v>332</v>
      </c>
      <c r="AA50" s="48"/>
      <c r="AB50" s="47" t="s">
        <v>22</v>
      </c>
      <c r="AC50" s="47"/>
    </row>
    <row r="51" spans="2:29" s="46" customFormat="1" ht="11.25">
      <c r="B51" s="47"/>
      <c r="C51" s="54"/>
      <c r="D51" s="54"/>
      <c r="E51" s="54"/>
      <c r="F51" s="54"/>
      <c r="G51" s="54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7"/>
      <c r="AC51" s="47"/>
    </row>
    <row r="52" spans="2:29" s="46" customFormat="1" ht="15.75">
      <c r="B52" s="170" t="s">
        <v>51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</row>
    <row r="53" spans="2:29" s="46" customFormat="1" ht="11.25">
      <c r="B53" s="47"/>
      <c r="C53" s="54"/>
      <c r="D53" s="54"/>
      <c r="E53" s="54"/>
      <c r="F53" s="54"/>
      <c r="G53" s="54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7"/>
      <c r="AC53" s="47"/>
    </row>
    <row r="54" spans="2:29" s="68" customFormat="1" ht="15.75">
      <c r="B54" s="49"/>
      <c r="C54" s="50" t="s">
        <v>24</v>
      </c>
      <c r="D54" s="49"/>
      <c r="E54" s="49"/>
      <c r="F54" s="49"/>
      <c r="G54" s="49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2">
        <f>+Z56+Z60</f>
        <v>990</v>
      </c>
      <c r="AA54" s="52"/>
      <c r="AB54" s="53" t="s">
        <v>23</v>
      </c>
      <c r="AC54" s="51"/>
    </row>
    <row r="55" spans="2:29" s="46" customFormat="1" ht="11.25">
      <c r="B55" s="47"/>
      <c r="C55" s="54"/>
      <c r="D55" s="67"/>
      <c r="E55" s="54"/>
      <c r="F55" s="54"/>
      <c r="G55" s="54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7"/>
      <c r="AC55" s="47"/>
    </row>
    <row r="56" spans="1:29" s="81" customFormat="1" ht="12.75">
      <c r="A56" s="71"/>
      <c r="B56" s="80"/>
      <c r="C56" s="79"/>
      <c r="D56" s="83"/>
      <c r="E56" s="57" t="s">
        <v>19</v>
      </c>
      <c r="F56" s="79"/>
      <c r="G56" s="79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59">
        <f>SUM(Z57:Z58)</f>
        <v>16</v>
      </c>
      <c r="AA56" s="59"/>
      <c r="AB56" s="56" t="s">
        <v>23</v>
      </c>
      <c r="AC56" s="80"/>
    </row>
    <row r="57" spans="1:29" s="46" customFormat="1" ht="11.25">
      <c r="A57" s="70"/>
      <c r="B57" s="47"/>
      <c r="C57" s="54"/>
      <c r="D57" s="67"/>
      <c r="F57" s="64"/>
      <c r="G57" s="54" t="s">
        <v>31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8">
        <v>8</v>
      </c>
      <c r="AA57" s="48"/>
      <c r="AB57" s="47" t="s">
        <v>23</v>
      </c>
      <c r="AC57" s="47"/>
    </row>
    <row r="58" spans="1:29" s="46" customFormat="1" ht="11.25">
      <c r="A58" s="70"/>
      <c r="B58" s="47"/>
      <c r="C58" s="54"/>
      <c r="D58" s="67"/>
      <c r="F58" s="64"/>
      <c r="G58" s="54" t="s">
        <v>30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8">
        <v>8</v>
      </c>
      <c r="AA58" s="48"/>
      <c r="AB58" s="47" t="s">
        <v>23</v>
      </c>
      <c r="AC58" s="47"/>
    </row>
    <row r="59" spans="1:29" s="46" customFormat="1" ht="11.25">
      <c r="A59" s="70"/>
      <c r="B59" s="47"/>
      <c r="C59" s="54"/>
      <c r="D59" s="67"/>
      <c r="E59" s="54"/>
      <c r="F59" s="54"/>
      <c r="G59" s="54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7"/>
      <c r="AC59" s="47"/>
    </row>
    <row r="60" spans="1:29" s="69" customFormat="1" ht="12.75">
      <c r="A60" s="71"/>
      <c r="B60" s="56"/>
      <c r="C60" s="57"/>
      <c r="D60" s="83"/>
      <c r="E60" s="57" t="s">
        <v>25</v>
      </c>
      <c r="F60" s="57"/>
      <c r="G60" s="57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9">
        <f>+Z61+Z66</f>
        <v>974</v>
      </c>
      <c r="AA60" s="59"/>
      <c r="AB60" s="56" t="s">
        <v>23</v>
      </c>
      <c r="AC60" s="56"/>
    </row>
    <row r="61" spans="1:29" s="46" customFormat="1" ht="11.25">
      <c r="A61" s="70"/>
      <c r="B61" s="47"/>
      <c r="C61" s="54"/>
      <c r="D61" s="54"/>
      <c r="E61" s="54"/>
      <c r="F61" s="64"/>
      <c r="G61" s="61" t="s">
        <v>0</v>
      </c>
      <c r="H61" s="54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65">
        <f>SUM(Z62:Z64)</f>
        <v>257</v>
      </c>
      <c r="AA61" s="65"/>
      <c r="AB61" s="60" t="s">
        <v>23</v>
      </c>
      <c r="AC61" s="47"/>
    </row>
    <row r="62" spans="1:29" s="46" customFormat="1" ht="11.25">
      <c r="A62" s="70"/>
      <c r="B62" s="47"/>
      <c r="C62" s="54"/>
      <c r="D62" s="54"/>
      <c r="E62" s="54"/>
      <c r="F62" s="67"/>
      <c r="G62" s="54"/>
      <c r="H62" s="64"/>
      <c r="I62" s="54" t="s">
        <v>177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8">
        <v>128</v>
      </c>
      <c r="AA62" s="48"/>
      <c r="AB62" s="47" t="s">
        <v>22</v>
      </c>
      <c r="AC62" s="47"/>
    </row>
    <row r="63" spans="1:29" s="46" customFormat="1" ht="11.25">
      <c r="A63" s="70"/>
      <c r="B63" s="47"/>
      <c r="C63" s="54"/>
      <c r="D63" s="54"/>
      <c r="E63" s="54"/>
      <c r="F63" s="67"/>
      <c r="G63" s="54"/>
      <c r="H63" s="64"/>
      <c r="I63" s="54" t="s">
        <v>178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8">
        <v>77</v>
      </c>
      <c r="AA63" s="48"/>
      <c r="AB63" s="47" t="s">
        <v>22</v>
      </c>
      <c r="AC63" s="47"/>
    </row>
    <row r="64" spans="1:29" s="46" customFormat="1" ht="11.25">
      <c r="A64" s="70"/>
      <c r="B64" s="47"/>
      <c r="C64" s="54"/>
      <c r="D64" s="54"/>
      <c r="E64" s="54"/>
      <c r="F64" s="67"/>
      <c r="G64" s="54"/>
      <c r="H64" s="66"/>
      <c r="I64" s="54" t="s">
        <v>160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8">
        <v>52</v>
      </c>
      <c r="AA64" s="48"/>
      <c r="AB64" s="47" t="s">
        <v>22</v>
      </c>
      <c r="AC64" s="47"/>
    </row>
    <row r="65" spans="1:29" s="46" customFormat="1" ht="11.25">
      <c r="A65" s="70"/>
      <c r="B65" s="47"/>
      <c r="C65" s="54"/>
      <c r="D65" s="54"/>
      <c r="E65" s="54"/>
      <c r="F65" s="67"/>
      <c r="G65" s="54"/>
      <c r="H65" s="54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8"/>
      <c r="AA65" s="48"/>
      <c r="AB65" s="47"/>
      <c r="AC65" s="47"/>
    </row>
    <row r="66" spans="1:29" s="46" customFormat="1" ht="11.25">
      <c r="A66" s="70"/>
      <c r="B66" s="47"/>
      <c r="C66" s="54"/>
      <c r="D66" s="54"/>
      <c r="E66" s="54"/>
      <c r="F66" s="64"/>
      <c r="G66" s="61" t="s">
        <v>1</v>
      </c>
      <c r="H66" s="54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65">
        <f>SUM(Z67:Z69)</f>
        <v>717</v>
      </c>
      <c r="AA66" s="65"/>
      <c r="AB66" s="60" t="s">
        <v>23</v>
      </c>
      <c r="AC66" s="47"/>
    </row>
    <row r="67" spans="1:29" s="46" customFormat="1" ht="11.25">
      <c r="A67" s="70"/>
      <c r="B67" s="47"/>
      <c r="C67" s="54"/>
      <c r="D67" s="54"/>
      <c r="E67" s="54"/>
      <c r="G67" s="54"/>
      <c r="H67" s="64"/>
      <c r="I67" s="54" t="s">
        <v>177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8">
        <v>359</v>
      </c>
      <c r="AA67" s="48"/>
      <c r="AB67" s="47" t="s">
        <v>22</v>
      </c>
      <c r="AC67" s="47"/>
    </row>
    <row r="68" spans="1:29" s="46" customFormat="1" ht="11.25">
      <c r="A68" s="70"/>
      <c r="B68" s="47"/>
      <c r="C68" s="54"/>
      <c r="D68" s="54"/>
      <c r="E68" s="54"/>
      <c r="G68" s="54"/>
      <c r="H68" s="64"/>
      <c r="I68" s="54" t="s">
        <v>178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8">
        <v>215</v>
      </c>
      <c r="AA68" s="48"/>
      <c r="AB68" s="47" t="s">
        <v>22</v>
      </c>
      <c r="AC68" s="47"/>
    </row>
    <row r="69" spans="1:29" s="46" customFormat="1" ht="11.25">
      <c r="A69" s="70"/>
      <c r="B69" s="47"/>
      <c r="C69" s="54"/>
      <c r="D69" s="54"/>
      <c r="E69" s="54"/>
      <c r="G69" s="54"/>
      <c r="H69" s="66"/>
      <c r="I69" s="54" t="s">
        <v>160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8">
        <v>143</v>
      </c>
      <c r="AA69" s="48"/>
      <c r="AB69" s="47" t="s">
        <v>22</v>
      </c>
      <c r="AC69" s="47"/>
    </row>
    <row r="70" spans="1:29" s="46" customFormat="1" ht="11.25">
      <c r="A70" s="70"/>
      <c r="B70" s="110"/>
      <c r="C70" s="111"/>
      <c r="D70" s="112"/>
      <c r="E70" s="110"/>
      <c r="F70" s="110"/>
      <c r="G70" s="112"/>
      <c r="H70" s="112"/>
      <c r="I70" s="111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3"/>
      <c r="AA70" s="113"/>
      <c r="AB70" s="111"/>
      <c r="AC70" s="110"/>
    </row>
    <row r="71" spans="1:29" ht="12.75">
      <c r="A71" s="72"/>
      <c r="B71" s="24"/>
      <c r="C71" s="26"/>
      <c r="D71" s="23"/>
      <c r="E71" s="26"/>
      <c r="F71" s="23"/>
      <c r="G71" s="23"/>
      <c r="H71" s="23"/>
      <c r="I71" s="23"/>
      <c r="J71" s="23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3"/>
      <c r="AA71" s="23"/>
      <c r="AB71" s="23"/>
      <c r="AC71" s="109" t="s">
        <v>103</v>
      </c>
    </row>
  </sheetData>
  <mergeCells count="6">
    <mergeCell ref="B32:AC32"/>
    <mergeCell ref="B52:AC52"/>
    <mergeCell ref="B9:X9"/>
    <mergeCell ref="B10:X10"/>
    <mergeCell ref="B12:X12"/>
    <mergeCell ref="B14:AC14"/>
  </mergeCells>
  <hyperlinks>
    <hyperlink ref="AC71" location="Indice!A1" display="Volver ..."/>
  </hyperlinks>
  <printOptions horizontalCentered="1"/>
  <pageMargins left="0.17" right="0.15748031496062992" top="0.17" bottom="0.17" header="0" footer="0"/>
  <pageSetup horizontalDpi="600" verticalDpi="600" orientation="portrait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0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91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.75">
      <c r="B14" s="170" t="s">
        <v>105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7"/>
      <c r="AC15" s="47"/>
    </row>
    <row r="16" spans="2:29" s="68" customFormat="1" ht="15.75">
      <c r="B16" s="49"/>
      <c r="C16" s="50" t="s">
        <v>24</v>
      </c>
      <c r="D16" s="49"/>
      <c r="E16" s="49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>
        <f>+Z18+Z19+Z20</f>
        <v>2125</v>
      </c>
      <c r="AA16" s="52"/>
      <c r="AB16" s="53" t="s">
        <v>23</v>
      </c>
      <c r="AC16" s="51"/>
    </row>
    <row r="17" spans="2:29" s="46" customFormat="1" ht="11.25">
      <c r="B17" s="47"/>
      <c r="C17" s="54"/>
      <c r="D17" s="55"/>
      <c r="E17" s="5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8"/>
      <c r="AB17" s="47"/>
      <c r="AC17" s="47"/>
    </row>
    <row r="18" spans="2:29" s="81" customFormat="1" ht="12.75">
      <c r="B18" s="56"/>
      <c r="C18" s="57"/>
      <c r="D18" s="58"/>
      <c r="E18" s="57" t="s">
        <v>11</v>
      </c>
      <c r="F18" s="57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9">
        <v>80</v>
      </c>
      <c r="AA18" s="59"/>
      <c r="AB18" s="56" t="s">
        <v>23</v>
      </c>
      <c r="AC18" s="56"/>
    </row>
    <row r="19" spans="2:29" s="81" customFormat="1" ht="12.75">
      <c r="B19" s="56"/>
      <c r="C19" s="57"/>
      <c r="D19" s="58"/>
      <c r="E19" s="57" t="s">
        <v>55</v>
      </c>
      <c r="F19" s="5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9">
        <f>+Z23+Z27</f>
        <v>1995</v>
      </c>
      <c r="AA19" s="59"/>
      <c r="AB19" s="56" t="s">
        <v>23</v>
      </c>
      <c r="AC19" s="56"/>
    </row>
    <row r="20" spans="2:29" s="81" customFormat="1" ht="12.75">
      <c r="B20" s="56"/>
      <c r="C20" s="57"/>
      <c r="D20" s="58"/>
      <c r="E20" s="57" t="s">
        <v>56</v>
      </c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9">
        <f>+Z24+Z28</f>
        <v>50</v>
      </c>
      <c r="AA20" s="59"/>
      <c r="AB20" s="56" t="s">
        <v>23</v>
      </c>
      <c r="AC20" s="56"/>
    </row>
    <row r="21" spans="2:29" s="46" customFormat="1" ht="11.25">
      <c r="B21" s="60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0"/>
    </row>
    <row r="22" spans="2:29" s="81" customFormat="1" ht="12.75">
      <c r="B22" s="56"/>
      <c r="C22" s="57"/>
      <c r="D22" s="58"/>
      <c r="E22" s="57" t="s">
        <v>18</v>
      </c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9">
        <f>+Z23+Z24</f>
        <v>1432</v>
      </c>
      <c r="AA22" s="59"/>
      <c r="AB22" s="56" t="s">
        <v>23</v>
      </c>
      <c r="AC22" s="56"/>
    </row>
    <row r="23" spans="2:29" s="46" customFormat="1" ht="11.25">
      <c r="B23" s="60"/>
      <c r="C23" s="61"/>
      <c r="D23" s="62"/>
      <c r="E23" s="61"/>
      <c r="F23" s="64"/>
      <c r="G23" s="61" t="s">
        <v>25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5">
        <f>+Z39</f>
        <v>1397</v>
      </c>
      <c r="AA23" s="65"/>
      <c r="AB23" s="60" t="s">
        <v>23</v>
      </c>
      <c r="AC23" s="60"/>
    </row>
    <row r="24" spans="2:29" s="46" customFormat="1" ht="11.25">
      <c r="B24" s="60"/>
      <c r="C24" s="61"/>
      <c r="D24" s="62"/>
      <c r="E24" s="61"/>
      <c r="F24" s="66"/>
      <c r="G24" s="61" t="s">
        <v>59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5">
        <f>+Z34</f>
        <v>35</v>
      </c>
      <c r="AA24" s="65"/>
      <c r="AB24" s="60" t="s">
        <v>23</v>
      </c>
      <c r="AC24" s="60"/>
    </row>
    <row r="25" spans="2:29" s="46" customFormat="1" ht="11.25">
      <c r="B25" s="47"/>
      <c r="C25" s="54"/>
      <c r="D25" s="67"/>
      <c r="E25" s="54"/>
      <c r="F25" s="54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7"/>
      <c r="AC25" s="47"/>
    </row>
    <row r="26" spans="2:29" s="81" customFormat="1" ht="12.75">
      <c r="B26" s="56"/>
      <c r="C26" s="57"/>
      <c r="D26" s="58"/>
      <c r="E26" s="57" t="s">
        <v>17</v>
      </c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9">
        <f>+Z27+Z28</f>
        <v>613</v>
      </c>
      <c r="AA26" s="59"/>
      <c r="AB26" s="56" t="s">
        <v>23</v>
      </c>
      <c r="AC26" s="56"/>
    </row>
    <row r="27" spans="2:29" s="46" customFormat="1" ht="11.25">
      <c r="B27" s="60"/>
      <c r="C27" s="61"/>
      <c r="D27" s="63"/>
      <c r="E27" s="61"/>
      <c r="F27" s="64"/>
      <c r="G27" s="61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5">
        <f>+Z61</f>
        <v>598</v>
      </c>
      <c r="AA27" s="65"/>
      <c r="AB27" s="60" t="s">
        <v>23</v>
      </c>
      <c r="AC27" s="60"/>
    </row>
    <row r="28" spans="2:29" s="46" customFormat="1" ht="11.25">
      <c r="B28" s="60"/>
      <c r="C28" s="61"/>
      <c r="D28" s="63"/>
      <c r="E28" s="61"/>
      <c r="F28" s="66"/>
      <c r="G28" s="61" t="s">
        <v>59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5">
        <f>+Z57</f>
        <v>15</v>
      </c>
      <c r="AA28" s="65"/>
      <c r="AB28" s="60" t="s">
        <v>23</v>
      </c>
      <c r="AC28" s="60"/>
    </row>
    <row r="29" spans="2:29" s="46" customFormat="1" ht="11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7"/>
      <c r="AC29" s="47"/>
    </row>
    <row r="30" spans="2:29" s="46" customFormat="1" ht="15.75">
      <c r="B30" s="170" t="s">
        <v>52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</row>
    <row r="31" spans="2:29" s="46" customFormat="1" ht="11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7"/>
      <c r="AC31" s="47"/>
    </row>
    <row r="32" spans="2:29" s="68" customFormat="1" ht="15.75">
      <c r="B32" s="49"/>
      <c r="C32" s="50" t="s">
        <v>24</v>
      </c>
      <c r="D32" s="49"/>
      <c r="E32" s="49"/>
      <c r="F32" s="49"/>
      <c r="G32" s="49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2">
        <f>+Z34+Z39</f>
        <v>1432</v>
      </c>
      <c r="AA32" s="52"/>
      <c r="AB32" s="53" t="s">
        <v>23</v>
      </c>
      <c r="AC32" s="51"/>
    </row>
    <row r="33" spans="2:29" s="46" customFormat="1" ht="11.25">
      <c r="B33" s="47"/>
      <c r="C33" s="54"/>
      <c r="D33" s="67"/>
      <c r="E33" s="54"/>
      <c r="F33" s="54"/>
      <c r="G33" s="54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7"/>
      <c r="AC33" s="47"/>
    </row>
    <row r="34" spans="2:29" s="81" customFormat="1" ht="12.75">
      <c r="B34" s="80"/>
      <c r="C34" s="79"/>
      <c r="D34" s="83"/>
      <c r="E34" s="57" t="s">
        <v>19</v>
      </c>
      <c r="F34" s="79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59">
        <f>SUM(Z35:Z37)</f>
        <v>35</v>
      </c>
      <c r="AA34" s="59"/>
      <c r="AB34" s="56" t="s">
        <v>23</v>
      </c>
      <c r="AC34" s="80"/>
    </row>
    <row r="35" spans="2:29" s="46" customFormat="1" ht="11.25">
      <c r="B35" s="47"/>
      <c r="C35" s="54"/>
      <c r="D35" s="67"/>
      <c r="E35" s="54"/>
      <c r="F35" s="64"/>
      <c r="G35" s="54" t="s">
        <v>104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8">
        <v>20</v>
      </c>
      <c r="AA35" s="48"/>
      <c r="AB35" s="47" t="s">
        <v>23</v>
      </c>
      <c r="AC35" s="47"/>
    </row>
    <row r="36" spans="2:29" s="46" customFormat="1" ht="11.25">
      <c r="B36" s="47"/>
      <c r="C36" s="54"/>
      <c r="D36" s="67"/>
      <c r="E36" s="54"/>
      <c r="F36" s="64"/>
      <c r="G36" s="54" t="s">
        <v>30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>
        <v>14</v>
      </c>
      <c r="AA36" s="48"/>
      <c r="AB36" s="47" t="s">
        <v>23</v>
      </c>
      <c r="AC36" s="47"/>
    </row>
    <row r="37" spans="2:29" s="46" customFormat="1" ht="11.25">
      <c r="B37" s="47"/>
      <c r="C37" s="54"/>
      <c r="D37" s="67"/>
      <c r="E37" s="54"/>
      <c r="F37" s="66"/>
      <c r="G37" s="54" t="s">
        <v>29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>
        <v>1</v>
      </c>
      <c r="AA37" s="48"/>
      <c r="AB37" s="47" t="s">
        <v>23</v>
      </c>
      <c r="AC37" s="47"/>
    </row>
    <row r="38" spans="2:29" s="46" customFormat="1" ht="11.25">
      <c r="B38" s="47"/>
      <c r="C38" s="54"/>
      <c r="D38" s="67"/>
      <c r="E38" s="54"/>
      <c r="F38" s="54"/>
      <c r="G38" s="54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7"/>
      <c r="AC38" s="47"/>
    </row>
    <row r="39" spans="2:29" s="69" customFormat="1" ht="12.75">
      <c r="B39" s="56"/>
      <c r="C39" s="57"/>
      <c r="D39" s="83"/>
      <c r="E39" s="57" t="s">
        <v>25</v>
      </c>
      <c r="F39" s="57"/>
      <c r="G39" s="57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9">
        <f>+Z40+Z44+Z48</f>
        <v>1397</v>
      </c>
      <c r="AA39" s="59"/>
      <c r="AB39" s="56" t="s">
        <v>23</v>
      </c>
      <c r="AC39" s="56"/>
    </row>
    <row r="40" spans="2:29" s="46" customFormat="1" ht="11.25">
      <c r="B40" s="47"/>
      <c r="C40" s="54"/>
      <c r="D40" s="54"/>
      <c r="E40" s="54"/>
      <c r="F40" s="64"/>
      <c r="G40" s="61" t="s">
        <v>80</v>
      </c>
      <c r="H40" s="54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65">
        <f>SUM(Z41:Z43)</f>
        <v>132</v>
      </c>
      <c r="AA40" s="65"/>
      <c r="AB40" s="60" t="s">
        <v>23</v>
      </c>
      <c r="AC40" s="47"/>
    </row>
    <row r="41" spans="2:29" s="46" customFormat="1" ht="11.25">
      <c r="B41" s="47"/>
      <c r="C41" s="54"/>
      <c r="D41" s="54"/>
      <c r="E41" s="54"/>
      <c r="F41" s="67"/>
      <c r="G41" s="54"/>
      <c r="H41" s="64"/>
      <c r="I41" s="54" t="s">
        <v>177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>
        <v>66</v>
      </c>
      <c r="AA41" s="48"/>
      <c r="AB41" s="47" t="s">
        <v>22</v>
      </c>
      <c r="AC41" s="47"/>
    </row>
    <row r="42" spans="2:29" s="46" customFormat="1" ht="11.25">
      <c r="B42" s="47"/>
      <c r="C42" s="54"/>
      <c r="D42" s="54"/>
      <c r="E42" s="54"/>
      <c r="F42" s="67"/>
      <c r="G42" s="54"/>
      <c r="H42" s="64"/>
      <c r="I42" s="54" t="s">
        <v>178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>
        <v>46</v>
      </c>
      <c r="AA42" s="48"/>
      <c r="AB42" s="47" t="s">
        <v>22</v>
      </c>
      <c r="AC42" s="47"/>
    </row>
    <row r="43" spans="2:29" s="46" customFormat="1" ht="11.25">
      <c r="B43" s="47"/>
      <c r="C43" s="54"/>
      <c r="D43" s="54"/>
      <c r="E43" s="54"/>
      <c r="F43" s="67"/>
      <c r="G43" s="54"/>
      <c r="H43" s="66"/>
      <c r="I43" s="54" t="s">
        <v>160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>
        <v>20</v>
      </c>
      <c r="AA43" s="48"/>
      <c r="AB43" s="47" t="s">
        <v>22</v>
      </c>
      <c r="AC43" s="47"/>
    </row>
    <row r="44" spans="2:29" s="46" customFormat="1" ht="11.25">
      <c r="B44" s="47"/>
      <c r="C44" s="54"/>
      <c r="D44" s="54"/>
      <c r="E44" s="54"/>
      <c r="F44" s="64"/>
      <c r="G44" s="61" t="s">
        <v>0</v>
      </c>
      <c r="H44" s="54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65">
        <f>SUM(Z45:Z47)</f>
        <v>796</v>
      </c>
      <c r="AA44" s="65"/>
      <c r="AB44" s="60" t="s">
        <v>23</v>
      </c>
      <c r="AC44" s="47"/>
    </row>
    <row r="45" spans="2:29" s="46" customFormat="1" ht="11.25">
      <c r="B45" s="47"/>
      <c r="C45" s="54"/>
      <c r="D45" s="54"/>
      <c r="E45" s="54"/>
      <c r="F45" s="67"/>
      <c r="G45" s="54"/>
      <c r="H45" s="64"/>
      <c r="I45" s="54" t="s">
        <v>177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8">
        <v>398</v>
      </c>
      <c r="AA45" s="48"/>
      <c r="AB45" s="47" t="s">
        <v>22</v>
      </c>
      <c r="AC45" s="47"/>
    </row>
    <row r="46" spans="2:29" s="46" customFormat="1" ht="11.25">
      <c r="B46" s="47"/>
      <c r="C46" s="54"/>
      <c r="D46" s="54"/>
      <c r="E46" s="54"/>
      <c r="F46" s="67"/>
      <c r="G46" s="54"/>
      <c r="H46" s="64"/>
      <c r="I46" s="54" t="s">
        <v>178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8">
        <v>279</v>
      </c>
      <c r="AA46" s="48"/>
      <c r="AB46" s="47" t="s">
        <v>22</v>
      </c>
      <c r="AC46" s="47"/>
    </row>
    <row r="47" spans="2:29" s="46" customFormat="1" ht="11.25">
      <c r="B47" s="47"/>
      <c r="C47" s="54"/>
      <c r="D47" s="54"/>
      <c r="E47" s="54"/>
      <c r="F47" s="67"/>
      <c r="G47" s="54"/>
      <c r="H47" s="66"/>
      <c r="I47" s="54" t="s">
        <v>160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>
        <v>119</v>
      </c>
      <c r="AA47" s="48"/>
      <c r="AB47" s="47" t="s">
        <v>22</v>
      </c>
      <c r="AC47" s="47"/>
    </row>
    <row r="48" spans="2:29" s="46" customFormat="1" ht="11.25">
      <c r="B48" s="47"/>
      <c r="C48" s="54"/>
      <c r="D48" s="54"/>
      <c r="E48" s="54"/>
      <c r="F48" s="64"/>
      <c r="G48" s="61" t="s">
        <v>1</v>
      </c>
      <c r="H48" s="54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65">
        <f>SUM(Z49:Z51)</f>
        <v>469</v>
      </c>
      <c r="AA48" s="65"/>
      <c r="AB48" s="60" t="s">
        <v>23</v>
      </c>
      <c r="AC48" s="47"/>
    </row>
    <row r="49" spans="2:29" s="46" customFormat="1" ht="11.25">
      <c r="B49" s="47"/>
      <c r="C49" s="54"/>
      <c r="D49" s="54"/>
      <c r="E49" s="54"/>
      <c r="G49" s="54"/>
      <c r="H49" s="64"/>
      <c r="I49" s="54" t="s">
        <v>177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>
        <v>235</v>
      </c>
      <c r="AA49" s="48"/>
      <c r="AB49" s="47" t="s">
        <v>22</v>
      </c>
      <c r="AC49" s="47"/>
    </row>
    <row r="50" spans="2:29" s="46" customFormat="1" ht="11.25">
      <c r="B50" s="47"/>
      <c r="C50" s="54"/>
      <c r="D50" s="54"/>
      <c r="E50" s="54"/>
      <c r="G50" s="54"/>
      <c r="H50" s="64"/>
      <c r="I50" s="54" t="s">
        <v>178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8">
        <v>164</v>
      </c>
      <c r="AA50" s="48"/>
      <c r="AB50" s="47" t="s">
        <v>22</v>
      </c>
      <c r="AC50" s="47"/>
    </row>
    <row r="51" spans="2:29" s="46" customFormat="1" ht="11.25">
      <c r="B51" s="47"/>
      <c r="C51" s="54"/>
      <c r="D51" s="54"/>
      <c r="E51" s="54"/>
      <c r="G51" s="54"/>
      <c r="H51" s="66"/>
      <c r="I51" s="54" t="s">
        <v>160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>
        <v>70</v>
      </c>
      <c r="AA51" s="48"/>
      <c r="AB51" s="47" t="s">
        <v>22</v>
      </c>
      <c r="AC51" s="47"/>
    </row>
    <row r="52" spans="2:29" s="46" customFormat="1" ht="11.25">
      <c r="B52" s="47"/>
      <c r="C52" s="54"/>
      <c r="D52" s="54"/>
      <c r="E52" s="54"/>
      <c r="F52" s="54"/>
      <c r="G52" s="54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7"/>
      <c r="AC52" s="47"/>
    </row>
    <row r="53" spans="2:29" s="46" customFormat="1" ht="15.75">
      <c r="B53" s="170" t="s">
        <v>51</v>
      </c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</row>
    <row r="54" spans="2:29" s="46" customFormat="1" ht="11.25">
      <c r="B54" s="47"/>
      <c r="C54" s="54"/>
      <c r="D54" s="54"/>
      <c r="E54" s="54"/>
      <c r="F54" s="54"/>
      <c r="G54" s="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7"/>
      <c r="AC54" s="47"/>
    </row>
    <row r="55" spans="2:29" s="68" customFormat="1" ht="15.75">
      <c r="B55" s="49"/>
      <c r="C55" s="50" t="s">
        <v>24</v>
      </c>
      <c r="D55" s="49"/>
      <c r="E55" s="49"/>
      <c r="F55" s="49"/>
      <c r="G55" s="49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2">
        <f>+Z57+Z61</f>
        <v>613</v>
      </c>
      <c r="AA55" s="52"/>
      <c r="AB55" s="53" t="s">
        <v>23</v>
      </c>
      <c r="AC55" s="51"/>
    </row>
    <row r="56" spans="2:29" s="46" customFormat="1" ht="11.25">
      <c r="B56" s="47"/>
      <c r="C56" s="54"/>
      <c r="D56" s="67"/>
      <c r="E56" s="54"/>
      <c r="F56" s="54"/>
      <c r="G56" s="54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7"/>
      <c r="AC56" s="47"/>
    </row>
    <row r="57" spans="1:29" s="81" customFormat="1" ht="12.75">
      <c r="A57" s="71"/>
      <c r="B57" s="80"/>
      <c r="C57" s="79"/>
      <c r="D57" s="83"/>
      <c r="E57" s="57" t="s">
        <v>19</v>
      </c>
      <c r="F57" s="79"/>
      <c r="G57" s="79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59">
        <f>SUM(Z58:Z59)</f>
        <v>15</v>
      </c>
      <c r="AA57" s="59"/>
      <c r="AB57" s="56" t="s">
        <v>23</v>
      </c>
      <c r="AC57" s="80"/>
    </row>
    <row r="58" spans="1:29" s="46" customFormat="1" ht="11.25">
      <c r="A58" s="70"/>
      <c r="B58" s="47"/>
      <c r="C58" s="54"/>
      <c r="D58" s="67"/>
      <c r="F58" s="64"/>
      <c r="G58" s="54" t="s">
        <v>104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8">
        <v>8</v>
      </c>
      <c r="AA58" s="48"/>
      <c r="AB58" s="47" t="s">
        <v>23</v>
      </c>
      <c r="AC58" s="47"/>
    </row>
    <row r="59" spans="1:29" s="46" customFormat="1" ht="11.25">
      <c r="A59" s="70"/>
      <c r="B59" s="47"/>
      <c r="C59" s="54"/>
      <c r="D59" s="67"/>
      <c r="F59" s="64"/>
      <c r="G59" s="54" t="s">
        <v>30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>
        <v>7</v>
      </c>
      <c r="AA59" s="48"/>
      <c r="AB59" s="47" t="s">
        <v>23</v>
      </c>
      <c r="AC59" s="47"/>
    </row>
    <row r="60" spans="1:29" s="46" customFormat="1" ht="11.25">
      <c r="A60" s="70"/>
      <c r="B60" s="47"/>
      <c r="C60" s="54"/>
      <c r="D60" s="67"/>
      <c r="E60" s="54"/>
      <c r="F60" s="54"/>
      <c r="G60" s="54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48"/>
      <c r="AB60" s="47"/>
      <c r="AC60" s="47"/>
    </row>
    <row r="61" spans="1:29" s="69" customFormat="1" ht="12.75">
      <c r="A61" s="71"/>
      <c r="B61" s="56"/>
      <c r="C61" s="57"/>
      <c r="D61" s="83"/>
      <c r="E61" s="57" t="s">
        <v>25</v>
      </c>
      <c r="F61" s="57"/>
      <c r="G61" s="57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9">
        <f>+Z62+Z66+Z70</f>
        <v>598</v>
      </c>
      <c r="AA61" s="59"/>
      <c r="AB61" s="56" t="s">
        <v>23</v>
      </c>
      <c r="AC61" s="56"/>
    </row>
    <row r="62" spans="1:29" s="46" customFormat="1" ht="11.25">
      <c r="A62" s="70"/>
      <c r="B62" s="47"/>
      <c r="C62" s="54"/>
      <c r="D62" s="54"/>
      <c r="E62" s="54"/>
      <c r="F62" s="64"/>
      <c r="G62" s="61" t="s">
        <v>80</v>
      </c>
      <c r="H62" s="54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65">
        <f>SUM(Z63:Z65)</f>
        <v>15</v>
      </c>
      <c r="AA62" s="65"/>
      <c r="AB62" s="60" t="s">
        <v>23</v>
      </c>
      <c r="AC62" s="47"/>
    </row>
    <row r="63" spans="1:29" s="46" customFormat="1" ht="11.25">
      <c r="A63" s="70"/>
      <c r="B63" s="47"/>
      <c r="C63" s="54"/>
      <c r="D63" s="54"/>
      <c r="E63" s="54"/>
      <c r="F63" s="67"/>
      <c r="G63" s="54"/>
      <c r="H63" s="64"/>
      <c r="I63" s="54" t="s">
        <v>177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8">
        <v>8</v>
      </c>
      <c r="AA63" s="48"/>
      <c r="AB63" s="47" t="s">
        <v>22</v>
      </c>
      <c r="AC63" s="47"/>
    </row>
    <row r="64" spans="1:29" s="46" customFormat="1" ht="11.25">
      <c r="A64" s="70"/>
      <c r="B64" s="47"/>
      <c r="C64" s="54"/>
      <c r="D64" s="54"/>
      <c r="E64" s="54"/>
      <c r="F64" s="67"/>
      <c r="G64" s="54"/>
      <c r="H64" s="64"/>
      <c r="I64" s="54" t="s">
        <v>178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8">
        <v>5</v>
      </c>
      <c r="AA64" s="48"/>
      <c r="AB64" s="47" t="s">
        <v>22</v>
      </c>
      <c r="AC64" s="47"/>
    </row>
    <row r="65" spans="1:29" s="46" customFormat="1" ht="11.25">
      <c r="A65" s="70"/>
      <c r="B65" s="47"/>
      <c r="C65" s="54"/>
      <c r="D65" s="54"/>
      <c r="E65" s="54"/>
      <c r="F65" s="67"/>
      <c r="G65" s="54"/>
      <c r="H65" s="66"/>
      <c r="I65" s="54" t="s">
        <v>160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8">
        <v>2</v>
      </c>
      <c r="AA65" s="48"/>
      <c r="AB65" s="47" t="s">
        <v>22</v>
      </c>
      <c r="AC65" s="47"/>
    </row>
    <row r="66" spans="1:29" s="46" customFormat="1" ht="11.25">
      <c r="A66" s="70"/>
      <c r="B66" s="47"/>
      <c r="C66" s="54"/>
      <c r="D66" s="54"/>
      <c r="E66" s="54"/>
      <c r="F66" s="64"/>
      <c r="G66" s="61" t="s">
        <v>0</v>
      </c>
      <c r="H66" s="54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65">
        <f>SUM(Z67:Z69)</f>
        <v>153</v>
      </c>
      <c r="AA66" s="65"/>
      <c r="AB66" s="60" t="s">
        <v>23</v>
      </c>
      <c r="AC66" s="47"/>
    </row>
    <row r="67" spans="1:29" s="46" customFormat="1" ht="11.25">
      <c r="A67" s="70"/>
      <c r="B67" s="47"/>
      <c r="C67" s="54"/>
      <c r="D67" s="54"/>
      <c r="E67" s="54"/>
      <c r="F67" s="67"/>
      <c r="G67" s="54"/>
      <c r="H67" s="64"/>
      <c r="I67" s="54" t="s">
        <v>177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8">
        <v>76</v>
      </c>
      <c r="AA67" s="48"/>
      <c r="AB67" s="47" t="s">
        <v>22</v>
      </c>
      <c r="AC67" s="47"/>
    </row>
    <row r="68" spans="1:29" s="46" customFormat="1" ht="11.25">
      <c r="A68" s="70"/>
      <c r="B68" s="47"/>
      <c r="C68" s="54"/>
      <c r="D68" s="54"/>
      <c r="E68" s="54"/>
      <c r="F68" s="67"/>
      <c r="G68" s="54"/>
      <c r="H68" s="64"/>
      <c r="I68" s="54" t="s">
        <v>178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8">
        <v>54</v>
      </c>
      <c r="AA68" s="48"/>
      <c r="AB68" s="47" t="s">
        <v>22</v>
      </c>
      <c r="AC68" s="47"/>
    </row>
    <row r="69" spans="1:29" s="46" customFormat="1" ht="11.25">
      <c r="A69" s="70"/>
      <c r="B69" s="47"/>
      <c r="C69" s="54"/>
      <c r="D69" s="54"/>
      <c r="E69" s="54"/>
      <c r="F69" s="67"/>
      <c r="G69" s="54"/>
      <c r="H69" s="66"/>
      <c r="I69" s="54" t="s">
        <v>160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8">
        <v>23</v>
      </c>
      <c r="AA69" s="48"/>
      <c r="AB69" s="47" t="s">
        <v>22</v>
      </c>
      <c r="AC69" s="47"/>
    </row>
    <row r="70" spans="1:29" s="46" customFormat="1" ht="11.25">
      <c r="A70" s="70"/>
      <c r="B70" s="47"/>
      <c r="C70" s="54"/>
      <c r="D70" s="54"/>
      <c r="E70" s="54"/>
      <c r="F70" s="64"/>
      <c r="G70" s="61" t="s">
        <v>1</v>
      </c>
      <c r="H70" s="54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65">
        <f>SUM(Z71:Z73)</f>
        <v>430</v>
      </c>
      <c r="AA70" s="65"/>
      <c r="AB70" s="60" t="s">
        <v>23</v>
      </c>
      <c r="AC70" s="47"/>
    </row>
    <row r="71" spans="1:29" s="46" customFormat="1" ht="11.25">
      <c r="A71" s="70"/>
      <c r="B71" s="47"/>
      <c r="C71" s="54"/>
      <c r="D71" s="54"/>
      <c r="E71" s="54"/>
      <c r="G71" s="54"/>
      <c r="H71" s="64"/>
      <c r="I71" s="54" t="s">
        <v>177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8">
        <v>215</v>
      </c>
      <c r="AA71" s="48"/>
      <c r="AB71" s="47" t="s">
        <v>22</v>
      </c>
      <c r="AC71" s="47"/>
    </row>
    <row r="72" spans="1:29" s="46" customFormat="1" ht="11.25">
      <c r="A72" s="70"/>
      <c r="B72" s="47"/>
      <c r="C72" s="54"/>
      <c r="D72" s="54"/>
      <c r="E72" s="54"/>
      <c r="G72" s="54"/>
      <c r="H72" s="64"/>
      <c r="I72" s="54" t="s">
        <v>178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>
        <v>150</v>
      </c>
      <c r="AA72" s="48"/>
      <c r="AB72" s="47" t="s">
        <v>22</v>
      </c>
      <c r="AC72" s="47"/>
    </row>
    <row r="73" spans="1:29" s="46" customFormat="1" ht="11.25">
      <c r="A73" s="70"/>
      <c r="B73" s="47"/>
      <c r="C73" s="54"/>
      <c r="D73" s="54"/>
      <c r="E73" s="54"/>
      <c r="G73" s="54"/>
      <c r="H73" s="66"/>
      <c r="I73" s="54" t="s">
        <v>160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>
        <v>65</v>
      </c>
      <c r="AA73" s="48"/>
      <c r="AB73" s="47" t="s">
        <v>22</v>
      </c>
      <c r="AC73" s="47"/>
    </row>
    <row r="74" spans="1:29" s="46" customFormat="1" ht="11.25">
      <c r="A74" s="70"/>
      <c r="B74" s="110"/>
      <c r="C74" s="111"/>
      <c r="D74" s="112"/>
      <c r="E74" s="110"/>
      <c r="F74" s="110"/>
      <c r="G74" s="112"/>
      <c r="H74" s="112"/>
      <c r="I74" s="111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3"/>
      <c r="AA74" s="113"/>
      <c r="AB74" s="111"/>
      <c r="AC74" s="110"/>
    </row>
    <row r="75" spans="1:29" ht="12.75">
      <c r="A75" s="72"/>
      <c r="B75" s="24"/>
      <c r="C75" s="26"/>
      <c r="D75" s="23"/>
      <c r="E75" s="26"/>
      <c r="F75" s="23"/>
      <c r="G75" s="23"/>
      <c r="H75" s="23"/>
      <c r="I75" s="23"/>
      <c r="J75" s="23"/>
      <c r="K75" s="23"/>
      <c r="L75" s="23"/>
      <c r="M75" s="23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3"/>
      <c r="AA75" s="23"/>
      <c r="AB75" s="23"/>
      <c r="AC75" s="109" t="s">
        <v>103</v>
      </c>
    </row>
  </sheetData>
  <mergeCells count="6">
    <mergeCell ref="B30:AC30"/>
    <mergeCell ref="B53:AC53"/>
    <mergeCell ref="B9:X9"/>
    <mergeCell ref="B10:X10"/>
    <mergeCell ref="B12:X12"/>
    <mergeCell ref="B14:AC14"/>
  </mergeCells>
  <hyperlinks>
    <hyperlink ref="AC75" location="Indice!A1" display="Volver ..."/>
  </hyperlinks>
  <printOptions horizontalCentered="1"/>
  <pageMargins left="0.17" right="0.17" top="0.17" bottom="0.21" header="0" footer="0"/>
  <pageSetup horizontalDpi="600" verticalDpi="600" orientation="portrait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2.7109375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180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">
      <c r="B14" s="158" t="s">
        <v>183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7"/>
      <c r="AC15" s="47"/>
    </row>
    <row r="16" spans="2:29" s="46" customFormat="1" ht="11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8"/>
      <c r="AB16" s="47"/>
      <c r="AC16" s="47"/>
    </row>
    <row r="17" spans="2:29" s="68" customFormat="1" ht="15.75">
      <c r="B17" s="49"/>
      <c r="C17" s="50" t="s">
        <v>24</v>
      </c>
      <c r="D17" s="49"/>
      <c r="E17" s="49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>
        <v>60</v>
      </c>
      <c r="AA17" s="52"/>
      <c r="AB17" s="53" t="s">
        <v>181</v>
      </c>
      <c r="AC17" s="51"/>
    </row>
    <row r="18" spans="2:256" s="68" customFormat="1" ht="15.75">
      <c r="B18" s="49"/>
      <c r="C18" s="50"/>
      <c r="D18" s="46"/>
      <c r="E18" s="54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8"/>
      <c r="AB18" s="47"/>
      <c r="AC18" s="47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2:256" s="68" customFormat="1" ht="15">
      <c r="B19" s="49"/>
      <c r="C19" s="49" t="s">
        <v>182</v>
      </c>
      <c r="D19" s="46"/>
      <c r="E19" s="46"/>
      <c r="F19" s="5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46"/>
      <c r="AA19" s="46"/>
      <c r="AB19" s="46"/>
      <c r="AC19" s="47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2:29" s="68" customFormat="1" ht="15.75">
      <c r="B20" s="49"/>
      <c r="C20" s="49" t="s">
        <v>184</v>
      </c>
      <c r="D20" s="46"/>
      <c r="E20" s="46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  <c r="AA20" s="52"/>
      <c r="AB20" s="53"/>
      <c r="AC20" s="51"/>
    </row>
    <row r="21" spans="2:3" s="46" customFormat="1" ht="11.25">
      <c r="B21" s="47"/>
      <c r="C21" s="54"/>
    </row>
    <row r="22" spans="2:5" s="46" customFormat="1" ht="12.75">
      <c r="B22" s="47"/>
      <c r="C22" s="54"/>
      <c r="E22" s="79"/>
    </row>
    <row r="23" spans="2:29" s="46" customFormat="1" ht="11.25">
      <c r="B23" s="110"/>
      <c r="C23" s="111"/>
      <c r="D23" s="112"/>
      <c r="E23" s="110"/>
      <c r="F23" s="110"/>
      <c r="G23" s="112"/>
      <c r="H23" s="112"/>
      <c r="I23" s="111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3"/>
      <c r="AA23" s="113"/>
      <c r="AB23" s="111"/>
      <c r="AC23" s="110"/>
    </row>
    <row r="24" spans="1:29" ht="12.75">
      <c r="A24" s="72"/>
      <c r="B24" s="24"/>
      <c r="C24" s="26"/>
      <c r="D24" s="23"/>
      <c r="E24" s="26"/>
      <c r="F24" s="23"/>
      <c r="G24" s="23"/>
      <c r="H24" s="23"/>
      <c r="I24" s="23"/>
      <c r="J24" s="23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3"/>
      <c r="AA24" s="23"/>
      <c r="AB24" s="23"/>
      <c r="AC24" s="109" t="s">
        <v>103</v>
      </c>
    </row>
  </sheetData>
  <mergeCells count="4">
    <mergeCell ref="B9:X9"/>
    <mergeCell ref="B10:X10"/>
    <mergeCell ref="B12:X12"/>
    <mergeCell ref="B14:AC14"/>
  </mergeCells>
  <hyperlinks>
    <hyperlink ref="AC24" location="Indice!A1" display="Volver ..."/>
  </hyperlinks>
  <printOptions horizontalCentered="1"/>
  <pageMargins left="0.15748031496062992" right="0.15748031496062992" top="0.15748031496062992" bottom="0.1968503937007874" header="0" footer="0"/>
  <pageSetup horizontalDpi="600" verticalDpi="600" orientation="portrait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2.7109375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185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">
      <c r="B14" s="158" t="s">
        <v>186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7"/>
      <c r="AC15" s="47"/>
    </row>
    <row r="16" spans="2:29" s="46" customFormat="1" ht="11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8"/>
      <c r="AB16" s="47"/>
      <c r="AC16" s="47"/>
    </row>
    <row r="17" spans="2:29" s="68" customFormat="1" ht="15.75">
      <c r="B17" s="49"/>
      <c r="C17" s="50" t="s">
        <v>24</v>
      </c>
      <c r="D17" s="49"/>
      <c r="E17" s="49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>
        <v>411000</v>
      </c>
      <c r="AA17" s="52"/>
      <c r="AB17" s="53" t="s">
        <v>181</v>
      </c>
      <c r="AC17" s="51"/>
    </row>
    <row r="18" spans="2:256" s="68" customFormat="1" ht="15">
      <c r="B18" s="49"/>
      <c r="C18" s="49"/>
      <c r="D18" s="46"/>
      <c r="E18" s="54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8"/>
      <c r="AB18" s="47"/>
      <c r="AC18" s="47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2:256" s="68" customFormat="1" ht="15.75">
      <c r="B19" s="49"/>
      <c r="C19" s="49" t="s">
        <v>191</v>
      </c>
      <c r="D19" s="46"/>
      <c r="E19" s="46"/>
      <c r="F19" s="5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46"/>
      <c r="AA19" s="46"/>
      <c r="AB19" s="46"/>
      <c r="AC19" s="47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2:29" s="68" customFormat="1" ht="15.75">
      <c r="B20" s="49"/>
      <c r="C20" s="49" t="s">
        <v>190</v>
      </c>
      <c r="D20" s="46"/>
      <c r="E20" s="46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  <c r="AA20" s="52"/>
      <c r="AB20" s="53"/>
      <c r="AC20" s="51"/>
    </row>
    <row r="21" spans="2:3" s="46" customFormat="1" ht="15">
      <c r="B21" s="47"/>
      <c r="C21" s="49" t="s">
        <v>187</v>
      </c>
    </row>
    <row r="22" spans="2:5" s="46" customFormat="1" ht="15">
      <c r="B22" s="47"/>
      <c r="C22" s="49"/>
      <c r="E22" s="79"/>
    </row>
    <row r="23" spans="2:5" s="46" customFormat="1" ht="15">
      <c r="B23" s="47"/>
      <c r="C23" s="49" t="s">
        <v>188</v>
      </c>
      <c r="E23" s="79"/>
    </row>
    <row r="24" spans="2:5" s="46" customFormat="1" ht="15">
      <c r="B24" s="47"/>
      <c r="C24" s="49" t="s">
        <v>189</v>
      </c>
      <c r="E24" s="79"/>
    </row>
    <row r="25" spans="2:5" s="46" customFormat="1" ht="15">
      <c r="B25" s="47"/>
      <c r="C25" s="49"/>
      <c r="E25" s="79"/>
    </row>
    <row r="26" spans="2:29" s="46" customFormat="1" ht="11.25">
      <c r="B26" s="110"/>
      <c r="C26" s="111"/>
      <c r="D26" s="112"/>
      <c r="E26" s="110"/>
      <c r="F26" s="110"/>
      <c r="G26" s="112"/>
      <c r="H26" s="112"/>
      <c r="I26" s="111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3"/>
      <c r="AA26" s="113"/>
      <c r="AB26" s="111"/>
      <c r="AC26" s="110"/>
    </row>
    <row r="27" spans="1:29" ht="12.75">
      <c r="A27" s="72"/>
      <c r="B27" s="24"/>
      <c r="C27" s="26"/>
      <c r="D27" s="23"/>
      <c r="E27" s="26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3"/>
      <c r="AA27" s="23"/>
      <c r="AB27" s="23"/>
      <c r="AC27" s="109" t="s">
        <v>103</v>
      </c>
    </row>
  </sheetData>
  <mergeCells count="4">
    <mergeCell ref="B9:X9"/>
    <mergeCell ref="B10:X10"/>
    <mergeCell ref="B12:X12"/>
    <mergeCell ref="B14:AC14"/>
  </mergeCells>
  <hyperlinks>
    <hyperlink ref="AC27" location="Indice!A1" display="Volver ..."/>
  </hyperlinks>
  <printOptions horizontalCentered="1"/>
  <pageMargins left="0.15748031496062992" right="0.15748031496062992" top="0.15748031496062992" bottom="0.2362204724409449" header="0" footer="0"/>
  <pageSetup horizontalDpi="600" verticalDpi="600" orientation="portrait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0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0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100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.75">
      <c r="B14" s="170" t="s">
        <v>106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7"/>
      <c r="AC15" s="47"/>
    </row>
    <row r="16" spans="2:29" s="68" customFormat="1" ht="15.75">
      <c r="B16" s="49"/>
      <c r="C16" s="50" t="s">
        <v>24</v>
      </c>
      <c r="D16" s="49"/>
      <c r="E16" s="49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97">
        <f>+Z18+Z19</f>
        <v>69000</v>
      </c>
      <c r="AA16" s="97"/>
      <c r="AB16" s="53" t="s">
        <v>23</v>
      </c>
      <c r="AC16" s="51"/>
    </row>
    <row r="17" spans="2:29" s="46" customFormat="1" ht="11.25">
      <c r="B17" s="47"/>
      <c r="C17" s="54"/>
      <c r="D17" s="55"/>
      <c r="E17" s="5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96"/>
      <c r="AA17" s="96"/>
      <c r="AB17" s="47"/>
      <c r="AC17" s="47"/>
    </row>
    <row r="18" spans="2:29" s="81" customFormat="1" ht="12.75">
      <c r="B18" s="56"/>
      <c r="C18" s="57"/>
      <c r="D18" s="58"/>
      <c r="E18" s="57" t="s">
        <v>11</v>
      </c>
      <c r="F18" s="57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101">
        <v>3450</v>
      </c>
      <c r="AA18" s="101"/>
      <c r="AB18" s="56" t="s">
        <v>23</v>
      </c>
      <c r="AC18" s="56"/>
    </row>
    <row r="19" spans="2:29" s="81" customFormat="1" ht="12.75">
      <c r="B19" s="56"/>
      <c r="C19" s="57"/>
      <c r="D19" s="58"/>
      <c r="E19" s="57" t="s">
        <v>55</v>
      </c>
      <c r="F19" s="5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1">
        <f>+Z22+Z26</f>
        <v>65550</v>
      </c>
      <c r="AA19" s="101"/>
      <c r="AB19" s="56" t="s">
        <v>23</v>
      </c>
      <c r="AC19" s="56"/>
    </row>
    <row r="20" spans="2:29" s="81" customFormat="1" ht="12.75">
      <c r="B20" s="56"/>
      <c r="C20" s="57"/>
      <c r="D20" s="58"/>
      <c r="E20" s="57" t="s">
        <v>56</v>
      </c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101">
        <f>+Z24+Z28</f>
        <v>303</v>
      </c>
      <c r="AA20" s="101"/>
      <c r="AB20" s="56" t="s">
        <v>23</v>
      </c>
      <c r="AC20" s="56"/>
    </row>
    <row r="21" spans="2:29" s="46" customFormat="1" ht="11.25">
      <c r="B21" s="60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102"/>
      <c r="AA21" s="102"/>
      <c r="AB21" s="63"/>
      <c r="AC21" s="60"/>
    </row>
    <row r="22" spans="2:29" s="81" customFormat="1" ht="12.75">
      <c r="B22" s="56"/>
      <c r="C22" s="57"/>
      <c r="D22" s="58"/>
      <c r="E22" s="57" t="s">
        <v>18</v>
      </c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101">
        <f>+Z23+Z24</f>
        <v>42607.5</v>
      </c>
      <c r="AA22" s="101"/>
      <c r="AB22" s="56" t="s">
        <v>23</v>
      </c>
      <c r="AC22" s="56"/>
    </row>
    <row r="23" spans="2:29" s="46" customFormat="1" ht="11.25">
      <c r="B23" s="60"/>
      <c r="C23" s="61"/>
      <c r="D23" s="62"/>
      <c r="E23" s="61"/>
      <c r="F23" s="64"/>
      <c r="G23" s="61" t="s">
        <v>25</v>
      </c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95">
        <f>+Z40</f>
        <v>42357</v>
      </c>
      <c r="AA23" s="95"/>
      <c r="AB23" s="60" t="s">
        <v>23</v>
      </c>
      <c r="AC23" s="60"/>
    </row>
    <row r="24" spans="2:29" s="46" customFormat="1" ht="11.25">
      <c r="B24" s="60"/>
      <c r="C24" s="61"/>
      <c r="D24" s="62"/>
      <c r="E24" s="61"/>
      <c r="F24" s="66"/>
      <c r="G24" s="61" t="s">
        <v>59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95">
        <f>+Z34</f>
        <v>250.5</v>
      </c>
      <c r="AA24" s="95"/>
      <c r="AB24" s="60" t="s">
        <v>23</v>
      </c>
      <c r="AC24" s="60"/>
    </row>
    <row r="25" spans="2:29" s="46" customFormat="1" ht="11.25">
      <c r="B25" s="47"/>
      <c r="C25" s="54"/>
      <c r="D25" s="67"/>
      <c r="E25" s="54"/>
      <c r="F25" s="54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96"/>
      <c r="AA25" s="96"/>
      <c r="AB25" s="47"/>
      <c r="AC25" s="47"/>
    </row>
    <row r="26" spans="2:29" s="81" customFormat="1" ht="12.75">
      <c r="B26" s="56"/>
      <c r="C26" s="57"/>
      <c r="D26" s="58"/>
      <c r="E26" s="57" t="s">
        <v>17</v>
      </c>
      <c r="F26" s="57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101">
        <f>+Z27+Z28</f>
        <v>22942.5</v>
      </c>
      <c r="AA26" s="101"/>
      <c r="AB26" s="56" t="s">
        <v>23</v>
      </c>
      <c r="AC26" s="56"/>
    </row>
    <row r="27" spans="2:29" s="46" customFormat="1" ht="11.25">
      <c r="B27" s="60"/>
      <c r="C27" s="61"/>
      <c r="D27" s="63"/>
      <c r="E27" s="61"/>
      <c r="F27" s="64"/>
      <c r="G27" s="61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95">
        <f>+Z52</f>
        <v>22890</v>
      </c>
      <c r="AA27" s="95"/>
      <c r="AB27" s="60" t="s">
        <v>23</v>
      </c>
      <c r="AC27" s="60"/>
    </row>
    <row r="28" spans="2:29" s="46" customFormat="1" ht="11.25">
      <c r="B28" s="60"/>
      <c r="C28" s="61"/>
      <c r="D28" s="63"/>
      <c r="E28" s="61"/>
      <c r="F28" s="66"/>
      <c r="G28" s="61" t="s">
        <v>59</v>
      </c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95">
        <f>+Z48</f>
        <v>52.5</v>
      </c>
      <c r="AA28" s="95"/>
      <c r="AB28" s="60" t="s">
        <v>23</v>
      </c>
      <c r="AC28" s="60"/>
    </row>
    <row r="29" spans="2:29" s="46" customFormat="1" ht="11.25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7"/>
      <c r="AC29" s="47"/>
    </row>
    <row r="30" spans="2:29" s="46" customFormat="1" ht="15.75">
      <c r="B30" s="170" t="s">
        <v>52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</row>
    <row r="31" spans="2:29" s="46" customFormat="1" ht="11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7"/>
      <c r="AC31" s="47"/>
    </row>
    <row r="32" spans="2:29" s="68" customFormat="1" ht="15.75">
      <c r="B32" s="49"/>
      <c r="C32" s="50" t="s">
        <v>24</v>
      </c>
      <c r="D32" s="49"/>
      <c r="E32" s="49"/>
      <c r="F32" s="49"/>
      <c r="G32" s="49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97">
        <f>+Z34+Z40</f>
        <v>42607.5</v>
      </c>
      <c r="AA32" s="97"/>
      <c r="AB32" s="53" t="s">
        <v>23</v>
      </c>
      <c r="AC32" s="51"/>
    </row>
    <row r="33" spans="2:29" s="46" customFormat="1" ht="11.25">
      <c r="B33" s="47"/>
      <c r="C33" s="54"/>
      <c r="D33" s="67"/>
      <c r="E33" s="54"/>
      <c r="F33" s="54"/>
      <c r="G33" s="54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7"/>
      <c r="AC33" s="47"/>
    </row>
    <row r="34" spans="2:29" s="81" customFormat="1" ht="12.75">
      <c r="B34" s="80"/>
      <c r="C34" s="79"/>
      <c r="D34" s="83"/>
      <c r="E34" s="57" t="s">
        <v>19</v>
      </c>
      <c r="F34" s="79"/>
      <c r="G34" s="79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101">
        <f>+Z35+Z36+Z37+Z38</f>
        <v>250.5</v>
      </c>
      <c r="AA34" s="101"/>
      <c r="AB34" s="56" t="s">
        <v>23</v>
      </c>
      <c r="AC34" s="80"/>
    </row>
    <row r="35" spans="2:29" s="46" customFormat="1" ht="11.25">
      <c r="B35" s="47"/>
      <c r="C35" s="54"/>
      <c r="D35" s="67"/>
      <c r="E35" s="54"/>
      <c r="F35" s="64"/>
      <c r="G35" s="54" t="s">
        <v>107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96">
        <v>100.5</v>
      </c>
      <c r="AA35" s="96"/>
      <c r="AB35" s="47" t="s">
        <v>23</v>
      </c>
      <c r="AC35" s="47"/>
    </row>
    <row r="36" spans="2:29" s="46" customFormat="1" ht="11.25">
      <c r="B36" s="47"/>
      <c r="C36" s="54"/>
      <c r="D36" s="67"/>
      <c r="E36" s="54"/>
      <c r="F36" s="64"/>
      <c r="G36" s="54" t="s">
        <v>108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8">
        <v>60</v>
      </c>
      <c r="AA36" s="48"/>
      <c r="AB36" s="47" t="s">
        <v>23</v>
      </c>
      <c r="AC36" s="47"/>
    </row>
    <row r="37" spans="2:29" s="46" customFormat="1" ht="11.25">
      <c r="B37" s="47"/>
      <c r="C37" s="54"/>
      <c r="D37" s="67"/>
      <c r="E37" s="54"/>
      <c r="F37" s="64"/>
      <c r="G37" s="54" t="s">
        <v>109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>
        <v>60</v>
      </c>
      <c r="AA37" s="48"/>
      <c r="AB37" s="47" t="s">
        <v>23</v>
      </c>
      <c r="AC37" s="47"/>
    </row>
    <row r="38" spans="2:29" s="46" customFormat="1" ht="11.25">
      <c r="B38" s="47"/>
      <c r="C38" s="54"/>
      <c r="D38" s="67"/>
      <c r="E38" s="54"/>
      <c r="F38" s="66"/>
      <c r="G38" s="54" t="s">
        <v>110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>
        <v>30</v>
      </c>
      <c r="AA38" s="48"/>
      <c r="AB38" s="47" t="s">
        <v>23</v>
      </c>
      <c r="AC38" s="47"/>
    </row>
    <row r="39" spans="2:29" s="46" customFormat="1" ht="11.25">
      <c r="B39" s="47"/>
      <c r="C39" s="54"/>
      <c r="D39" s="67"/>
      <c r="E39" s="54"/>
      <c r="F39" s="54"/>
      <c r="G39" s="54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7"/>
      <c r="AC39" s="47"/>
    </row>
    <row r="40" spans="2:29" s="69" customFormat="1" ht="12.75">
      <c r="B40" s="56"/>
      <c r="C40" s="57"/>
      <c r="D40" s="83"/>
      <c r="E40" s="57" t="s">
        <v>25</v>
      </c>
      <c r="F40" s="57"/>
      <c r="G40" s="57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9">
        <f>+Z41+Z42</f>
        <v>42357</v>
      </c>
      <c r="AA40" s="59"/>
      <c r="AB40" s="56" t="s">
        <v>23</v>
      </c>
      <c r="AC40" s="56"/>
    </row>
    <row r="41" spans="2:29" s="46" customFormat="1" ht="11.25">
      <c r="B41" s="47"/>
      <c r="C41" s="54"/>
      <c r="D41" s="54"/>
      <c r="E41" s="54"/>
      <c r="F41" s="64"/>
      <c r="G41" s="54" t="s">
        <v>192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>
        <v>28379</v>
      </c>
      <c r="AA41" s="48"/>
      <c r="AB41" s="47" t="s">
        <v>22</v>
      </c>
      <c r="AC41" s="47"/>
    </row>
    <row r="42" spans="2:29" s="46" customFormat="1" ht="11.25">
      <c r="B42" s="47"/>
      <c r="C42" s="54"/>
      <c r="D42" s="54"/>
      <c r="E42" s="54"/>
      <c r="F42" s="64"/>
      <c r="G42" s="54" t="s">
        <v>193</v>
      </c>
      <c r="H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>
        <v>13978</v>
      </c>
      <c r="AA42" s="48"/>
      <c r="AB42" s="47" t="s">
        <v>22</v>
      </c>
      <c r="AC42" s="47"/>
    </row>
    <row r="43" spans="2:29" s="46" customFormat="1" ht="11.25">
      <c r="B43" s="47"/>
      <c r="C43" s="54"/>
      <c r="D43" s="54"/>
      <c r="E43" s="54"/>
      <c r="F43" s="54"/>
      <c r="G43" s="54"/>
      <c r="H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7"/>
      <c r="AC43" s="47"/>
    </row>
    <row r="44" spans="2:29" s="46" customFormat="1" ht="15.75">
      <c r="B44" s="170" t="s">
        <v>51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</row>
    <row r="45" spans="2:29" s="46" customFormat="1" ht="11.25">
      <c r="B45" s="47"/>
      <c r="C45" s="54"/>
      <c r="D45" s="54"/>
      <c r="E45" s="54"/>
      <c r="F45" s="54"/>
      <c r="G45" s="54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7"/>
      <c r="AC45" s="47"/>
    </row>
    <row r="46" spans="2:29" s="68" customFormat="1" ht="15.75">
      <c r="B46" s="49"/>
      <c r="C46" s="50" t="s">
        <v>24</v>
      </c>
      <c r="D46" s="49"/>
      <c r="E46" s="49"/>
      <c r="F46" s="49"/>
      <c r="G46" s="49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97">
        <f>+Z48+Z52</f>
        <v>22942.5</v>
      </c>
      <c r="AA46" s="97"/>
      <c r="AB46" s="53" t="s">
        <v>23</v>
      </c>
      <c r="AC46" s="51"/>
    </row>
    <row r="47" spans="2:29" s="46" customFormat="1" ht="11.25">
      <c r="B47" s="47"/>
      <c r="C47" s="54"/>
      <c r="D47" s="67"/>
      <c r="E47" s="54"/>
      <c r="F47" s="54"/>
      <c r="G47" s="54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/>
      <c r="AA47" s="48"/>
      <c r="AB47" s="47"/>
      <c r="AC47" s="47"/>
    </row>
    <row r="48" spans="1:29" s="81" customFormat="1" ht="12.75">
      <c r="A48" s="71"/>
      <c r="B48" s="80"/>
      <c r="C48" s="79"/>
      <c r="D48" s="83"/>
      <c r="E48" s="57" t="s">
        <v>19</v>
      </c>
      <c r="F48" s="79"/>
      <c r="G48" s="79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101">
        <f>+Z49+Z50</f>
        <v>52.5</v>
      </c>
      <c r="AA48" s="101"/>
      <c r="AB48" s="56" t="s">
        <v>23</v>
      </c>
      <c r="AC48" s="80"/>
    </row>
    <row r="49" spans="1:29" s="46" customFormat="1" ht="11.25">
      <c r="A49" s="70"/>
      <c r="B49" s="47"/>
      <c r="C49" s="54"/>
      <c r="D49" s="67"/>
      <c r="F49" s="64"/>
      <c r="G49" s="54" t="s">
        <v>31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96">
        <v>5.5</v>
      </c>
      <c r="AA49" s="96"/>
      <c r="AB49" s="47" t="s">
        <v>23</v>
      </c>
      <c r="AC49" s="47"/>
    </row>
    <row r="50" spans="1:29" s="46" customFormat="1" ht="11.25">
      <c r="A50" s="70"/>
      <c r="B50" s="47"/>
      <c r="C50" s="54"/>
      <c r="D50" s="67"/>
      <c r="F50" s="64"/>
      <c r="G50" s="54" t="s">
        <v>30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96">
        <v>47</v>
      </c>
      <c r="AA50" s="96"/>
      <c r="AB50" s="47" t="s">
        <v>23</v>
      </c>
      <c r="AC50" s="47"/>
    </row>
    <row r="51" spans="1:29" s="46" customFormat="1" ht="11.25">
      <c r="A51" s="70"/>
      <c r="B51" s="47"/>
      <c r="C51" s="54"/>
      <c r="D51" s="67"/>
      <c r="E51" s="54"/>
      <c r="F51" s="54"/>
      <c r="G51" s="54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7"/>
      <c r="AC51" s="47"/>
    </row>
    <row r="52" spans="1:29" s="69" customFormat="1" ht="12.75">
      <c r="A52" s="71"/>
      <c r="B52" s="56"/>
      <c r="C52" s="57"/>
      <c r="D52" s="83"/>
      <c r="E52" s="57" t="s">
        <v>25</v>
      </c>
      <c r="F52" s="57"/>
      <c r="G52" s="57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98">
        <f>+Z53+Z54+Z59+Z64+Z69+Z74+Z79+Z84</f>
        <v>22890</v>
      </c>
      <c r="AA52" s="98"/>
      <c r="AB52" s="56" t="s">
        <v>23</v>
      </c>
      <c r="AC52" s="56"/>
    </row>
    <row r="53" spans="1:29" s="63" customFormat="1" ht="11.25">
      <c r="A53" s="70"/>
      <c r="B53" s="60"/>
      <c r="C53" s="61"/>
      <c r="D53" s="70"/>
      <c r="E53" s="54"/>
      <c r="F53" s="67"/>
      <c r="G53" s="61" t="s">
        <v>114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5">
        <v>9890</v>
      </c>
      <c r="AA53" s="65"/>
      <c r="AB53" s="60" t="s">
        <v>22</v>
      </c>
      <c r="AC53" s="60"/>
    </row>
    <row r="54" spans="1:29" s="46" customFormat="1" ht="11.25">
      <c r="A54" s="70"/>
      <c r="B54" s="47"/>
      <c r="C54" s="54"/>
      <c r="D54" s="54"/>
      <c r="E54" s="54"/>
      <c r="F54" s="64"/>
      <c r="G54" s="61" t="s">
        <v>1</v>
      </c>
      <c r="H54" s="54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99">
        <f>SUM(Z55:Z57)</f>
        <v>557.83</v>
      </c>
      <c r="AA54" s="99"/>
      <c r="AB54" s="60" t="s">
        <v>23</v>
      </c>
      <c r="AC54" s="47"/>
    </row>
    <row r="55" spans="1:29" s="46" customFormat="1" ht="11.25">
      <c r="A55" s="70"/>
      <c r="B55" s="47"/>
      <c r="C55" s="54"/>
      <c r="D55" s="54"/>
      <c r="E55" s="54"/>
      <c r="F55" s="67"/>
      <c r="G55" s="54"/>
      <c r="H55" s="64"/>
      <c r="I55" s="54" t="s">
        <v>194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100">
        <v>42.91</v>
      </c>
      <c r="AA55" s="100"/>
      <c r="AB55" s="47" t="s">
        <v>22</v>
      </c>
      <c r="AC55" s="47"/>
    </row>
    <row r="56" spans="1:29" s="46" customFormat="1" ht="11.25">
      <c r="A56" s="70"/>
      <c r="B56" s="47"/>
      <c r="C56" s="54"/>
      <c r="D56" s="54"/>
      <c r="E56" s="54"/>
      <c r="F56" s="67"/>
      <c r="G56" s="54"/>
      <c r="H56" s="64"/>
      <c r="I56" s="54" t="s">
        <v>195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100">
        <v>85.82</v>
      </c>
      <c r="AA56" s="100"/>
      <c r="AB56" s="47" t="s">
        <v>22</v>
      </c>
      <c r="AC56" s="47"/>
    </row>
    <row r="57" spans="1:29" s="46" customFormat="1" ht="11.25">
      <c r="A57" s="70"/>
      <c r="B57" s="47"/>
      <c r="C57" s="54"/>
      <c r="D57" s="54"/>
      <c r="E57" s="54"/>
      <c r="F57" s="67"/>
      <c r="G57" s="54"/>
      <c r="H57" s="66"/>
      <c r="I57" s="54" t="s">
        <v>196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100">
        <v>429.1</v>
      </c>
      <c r="AA57" s="100"/>
      <c r="AB57" s="47" t="s">
        <v>22</v>
      </c>
      <c r="AC57" s="47"/>
    </row>
    <row r="58" spans="1:29" s="46" customFormat="1" ht="11.25">
      <c r="A58" s="70"/>
      <c r="B58" s="47"/>
      <c r="C58" s="54"/>
      <c r="D58" s="54"/>
      <c r="E58" s="54"/>
      <c r="F58" s="67"/>
      <c r="G58" s="54"/>
      <c r="H58" s="70"/>
      <c r="I58" s="54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100"/>
      <c r="AA58" s="100"/>
      <c r="AB58" s="47"/>
      <c r="AC58" s="47"/>
    </row>
    <row r="59" spans="1:29" s="46" customFormat="1" ht="11.25">
      <c r="A59" s="70"/>
      <c r="B59" s="47"/>
      <c r="C59" s="54"/>
      <c r="D59" s="54"/>
      <c r="E59" s="54"/>
      <c r="F59" s="64"/>
      <c r="G59" s="61" t="s">
        <v>15</v>
      </c>
      <c r="H59" s="54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99">
        <f>SUM(Z60:Z62)</f>
        <v>5614.18</v>
      </c>
      <c r="AA59" s="99"/>
      <c r="AB59" s="60" t="s">
        <v>23</v>
      </c>
      <c r="AC59" s="47"/>
    </row>
    <row r="60" spans="1:29" s="46" customFormat="1" ht="11.25">
      <c r="A60" s="70"/>
      <c r="B60" s="47"/>
      <c r="C60" s="54"/>
      <c r="D60" s="54"/>
      <c r="E60" s="54"/>
      <c r="F60" s="67"/>
      <c r="G60" s="54"/>
      <c r="H60" s="64"/>
      <c r="I60" s="54" t="s">
        <v>194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100">
        <v>431.86</v>
      </c>
      <c r="AA60" s="100"/>
      <c r="AB60" s="47" t="s">
        <v>22</v>
      </c>
      <c r="AC60" s="47"/>
    </row>
    <row r="61" spans="1:29" s="46" customFormat="1" ht="11.25">
      <c r="A61" s="70"/>
      <c r="B61" s="47"/>
      <c r="C61" s="54"/>
      <c r="D61" s="54"/>
      <c r="E61" s="54"/>
      <c r="F61" s="67"/>
      <c r="G61" s="54"/>
      <c r="H61" s="64"/>
      <c r="I61" s="54" t="s">
        <v>195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100">
        <v>863.72</v>
      </c>
      <c r="AA61" s="100"/>
      <c r="AB61" s="47" t="s">
        <v>22</v>
      </c>
      <c r="AC61" s="47"/>
    </row>
    <row r="62" spans="1:29" s="46" customFormat="1" ht="11.25">
      <c r="A62" s="70"/>
      <c r="B62" s="47"/>
      <c r="C62" s="54"/>
      <c r="D62" s="54"/>
      <c r="E62" s="54"/>
      <c r="F62" s="67"/>
      <c r="G62" s="54"/>
      <c r="H62" s="66"/>
      <c r="I62" s="54" t="s">
        <v>196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100">
        <v>4318.6</v>
      </c>
      <c r="AA62" s="100"/>
      <c r="AB62" s="47" t="s">
        <v>22</v>
      </c>
      <c r="AC62" s="47"/>
    </row>
    <row r="63" spans="1:29" s="46" customFormat="1" ht="11.25">
      <c r="A63" s="70"/>
      <c r="B63" s="47"/>
      <c r="C63" s="54"/>
      <c r="D63" s="54"/>
      <c r="E63" s="54"/>
      <c r="F63" s="67"/>
      <c r="G63" s="54"/>
      <c r="H63" s="70"/>
      <c r="I63" s="54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100"/>
      <c r="AA63" s="100"/>
      <c r="AB63" s="47"/>
      <c r="AC63" s="47"/>
    </row>
    <row r="64" spans="1:29" s="46" customFormat="1" ht="11.25">
      <c r="A64" s="70"/>
      <c r="B64" s="47"/>
      <c r="C64" s="54"/>
      <c r="D64" s="54"/>
      <c r="E64" s="54"/>
      <c r="F64" s="64"/>
      <c r="G64" s="61" t="s">
        <v>14</v>
      </c>
      <c r="H64" s="54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99">
        <f>SUM(Z65:Z67)</f>
        <v>283.4</v>
      </c>
      <c r="AA64" s="99"/>
      <c r="AB64" s="60" t="s">
        <v>23</v>
      </c>
      <c r="AC64" s="47"/>
    </row>
    <row r="65" spans="1:29" s="46" customFormat="1" ht="11.25">
      <c r="A65" s="70"/>
      <c r="B65" s="47"/>
      <c r="C65" s="54"/>
      <c r="D65" s="54"/>
      <c r="E65" s="54"/>
      <c r="F65" s="67"/>
      <c r="G65" s="54"/>
      <c r="H65" s="64"/>
      <c r="I65" s="54" t="s">
        <v>194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100">
        <v>21.8</v>
      </c>
      <c r="AA65" s="100"/>
      <c r="AB65" s="47" t="s">
        <v>22</v>
      </c>
      <c r="AC65" s="47"/>
    </row>
    <row r="66" spans="1:29" s="46" customFormat="1" ht="11.25">
      <c r="A66" s="70"/>
      <c r="B66" s="47"/>
      <c r="C66" s="54"/>
      <c r="D66" s="54"/>
      <c r="E66" s="54"/>
      <c r="F66" s="67"/>
      <c r="G66" s="54"/>
      <c r="H66" s="64"/>
      <c r="I66" s="54" t="s">
        <v>195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100">
        <v>43.6</v>
      </c>
      <c r="AA66" s="100"/>
      <c r="AB66" s="47" t="s">
        <v>22</v>
      </c>
      <c r="AC66" s="47"/>
    </row>
    <row r="67" spans="1:29" s="46" customFormat="1" ht="11.25">
      <c r="A67" s="70"/>
      <c r="B67" s="47"/>
      <c r="C67" s="54"/>
      <c r="D67" s="54"/>
      <c r="E67" s="54"/>
      <c r="F67" s="67"/>
      <c r="G67" s="54"/>
      <c r="H67" s="66"/>
      <c r="I67" s="54" t="s">
        <v>196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100">
        <v>218</v>
      </c>
      <c r="AA67" s="100"/>
      <c r="AB67" s="47" t="s">
        <v>22</v>
      </c>
      <c r="AC67" s="47"/>
    </row>
    <row r="68" spans="1:29" s="46" customFormat="1" ht="11.25">
      <c r="A68" s="70"/>
      <c r="B68" s="47"/>
      <c r="C68" s="54"/>
      <c r="D68" s="54"/>
      <c r="E68" s="54"/>
      <c r="F68" s="67"/>
      <c r="G68" s="54"/>
      <c r="H68" s="70"/>
      <c r="I68" s="54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100"/>
      <c r="AA68" s="100"/>
      <c r="AB68" s="47"/>
      <c r="AC68" s="47"/>
    </row>
    <row r="69" spans="1:29" s="46" customFormat="1" ht="11.25">
      <c r="A69" s="70"/>
      <c r="B69" s="47"/>
      <c r="C69" s="54"/>
      <c r="D69" s="54"/>
      <c r="E69" s="54"/>
      <c r="F69" s="64"/>
      <c r="G69" s="61" t="s">
        <v>12</v>
      </c>
      <c r="H69" s="54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99">
        <f>SUM(Z70:Z72)</f>
        <v>2502.63</v>
      </c>
      <c r="AA69" s="99"/>
      <c r="AB69" s="60" t="s">
        <v>23</v>
      </c>
      <c r="AC69" s="47"/>
    </row>
    <row r="70" spans="1:29" s="46" customFormat="1" ht="11.25">
      <c r="A70" s="70"/>
      <c r="B70" s="47"/>
      <c r="C70" s="54"/>
      <c r="D70" s="54"/>
      <c r="E70" s="54"/>
      <c r="F70" s="67"/>
      <c r="G70" s="54"/>
      <c r="H70" s="64"/>
      <c r="I70" s="54" t="s">
        <v>194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100">
        <v>192.51</v>
      </c>
      <c r="AA70" s="100"/>
      <c r="AB70" s="47" t="s">
        <v>22</v>
      </c>
      <c r="AC70" s="47"/>
    </row>
    <row r="71" spans="1:29" s="46" customFormat="1" ht="11.25">
      <c r="A71" s="70"/>
      <c r="B71" s="47"/>
      <c r="C71" s="54"/>
      <c r="D71" s="54"/>
      <c r="E71" s="54"/>
      <c r="F71" s="67"/>
      <c r="G71" s="54"/>
      <c r="H71" s="64"/>
      <c r="I71" s="54" t="s">
        <v>195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100">
        <v>385.02</v>
      </c>
      <c r="AA71" s="100"/>
      <c r="AB71" s="47" t="s">
        <v>22</v>
      </c>
      <c r="AC71" s="47"/>
    </row>
    <row r="72" spans="1:29" s="46" customFormat="1" ht="11.25">
      <c r="A72" s="70"/>
      <c r="B72" s="47"/>
      <c r="C72" s="54"/>
      <c r="D72" s="54"/>
      <c r="E72" s="54"/>
      <c r="F72" s="67"/>
      <c r="G72" s="54"/>
      <c r="H72" s="66"/>
      <c r="I72" s="54" t="s">
        <v>196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100">
        <v>1925.1</v>
      </c>
      <c r="AA72" s="100"/>
      <c r="AB72" s="47" t="s">
        <v>22</v>
      </c>
      <c r="AC72" s="47"/>
    </row>
    <row r="73" spans="1:29" s="46" customFormat="1" ht="11.25">
      <c r="A73" s="70"/>
      <c r="B73" s="47"/>
      <c r="C73" s="54"/>
      <c r="D73" s="54"/>
      <c r="E73" s="54"/>
      <c r="F73" s="67"/>
      <c r="G73" s="54"/>
      <c r="H73" s="70"/>
      <c r="I73" s="54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100"/>
      <c r="AA73" s="100"/>
      <c r="AB73" s="47"/>
      <c r="AC73" s="47"/>
    </row>
    <row r="74" spans="1:29" s="46" customFormat="1" ht="11.25">
      <c r="A74" s="70"/>
      <c r="B74" s="47"/>
      <c r="C74" s="54"/>
      <c r="D74" s="54"/>
      <c r="E74" s="54"/>
      <c r="F74" s="64"/>
      <c r="G74" s="61" t="s">
        <v>13</v>
      </c>
      <c r="H74" s="54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99">
        <f>SUM(Z75:Z77)</f>
        <v>4001.92</v>
      </c>
      <c r="AA74" s="99"/>
      <c r="AB74" s="60" t="s">
        <v>23</v>
      </c>
      <c r="AC74" s="47"/>
    </row>
    <row r="75" spans="1:29" s="46" customFormat="1" ht="11.25">
      <c r="A75" s="70"/>
      <c r="B75" s="47"/>
      <c r="C75" s="54"/>
      <c r="D75" s="54"/>
      <c r="E75" s="54"/>
      <c r="F75" s="67"/>
      <c r="G75" s="54"/>
      <c r="H75" s="64"/>
      <c r="I75" s="54" t="s">
        <v>194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100">
        <v>307.84</v>
      </c>
      <c r="AA75" s="100"/>
      <c r="AB75" s="47" t="s">
        <v>22</v>
      </c>
      <c r="AC75" s="47"/>
    </row>
    <row r="76" spans="1:29" s="46" customFormat="1" ht="11.25">
      <c r="A76" s="70"/>
      <c r="B76" s="47"/>
      <c r="C76" s="54"/>
      <c r="D76" s="54"/>
      <c r="E76" s="54"/>
      <c r="F76" s="67"/>
      <c r="G76" s="54"/>
      <c r="H76" s="64"/>
      <c r="I76" s="54" t="s">
        <v>195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100">
        <v>615.68</v>
      </c>
      <c r="AA76" s="100"/>
      <c r="AB76" s="47" t="s">
        <v>22</v>
      </c>
      <c r="AC76" s="47"/>
    </row>
    <row r="77" spans="1:29" s="46" customFormat="1" ht="11.25">
      <c r="A77" s="70"/>
      <c r="B77" s="47"/>
      <c r="C77" s="54"/>
      <c r="D77" s="54"/>
      <c r="E77" s="54"/>
      <c r="F77" s="67"/>
      <c r="G77" s="54"/>
      <c r="H77" s="66"/>
      <c r="I77" s="54" t="s">
        <v>196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100">
        <v>3078.4</v>
      </c>
      <c r="AA77" s="100"/>
      <c r="AB77" s="47" t="s">
        <v>22</v>
      </c>
      <c r="AC77" s="47"/>
    </row>
    <row r="78" spans="1:29" s="46" customFormat="1" ht="11.25">
      <c r="A78" s="70"/>
      <c r="B78" s="47"/>
      <c r="C78" s="54"/>
      <c r="D78" s="54"/>
      <c r="E78" s="54"/>
      <c r="F78" s="67"/>
      <c r="G78" s="54"/>
      <c r="H78" s="70"/>
      <c r="I78" s="54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100"/>
      <c r="AA78" s="100"/>
      <c r="AB78" s="47"/>
      <c r="AC78" s="47"/>
    </row>
    <row r="79" spans="1:29" s="46" customFormat="1" ht="11.25">
      <c r="A79" s="70"/>
      <c r="B79" s="47"/>
      <c r="C79" s="54"/>
      <c r="D79" s="54"/>
      <c r="E79" s="54"/>
      <c r="F79" s="64"/>
      <c r="G79" s="61" t="s">
        <v>113</v>
      </c>
      <c r="H79" s="54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99">
        <f>SUM(Z80:Z82)</f>
        <v>20.8</v>
      </c>
      <c r="AA79" s="99"/>
      <c r="AB79" s="60" t="s">
        <v>23</v>
      </c>
      <c r="AC79" s="47"/>
    </row>
    <row r="80" spans="1:29" s="46" customFormat="1" ht="11.25">
      <c r="A80" s="70"/>
      <c r="B80" s="47"/>
      <c r="C80" s="54"/>
      <c r="D80" s="54"/>
      <c r="E80" s="54"/>
      <c r="F80" s="67"/>
      <c r="G80" s="54"/>
      <c r="H80" s="64"/>
      <c r="I80" s="54" t="s">
        <v>194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100">
        <v>1.6</v>
      </c>
      <c r="AA80" s="100"/>
      <c r="AB80" s="47" t="s">
        <v>22</v>
      </c>
      <c r="AC80" s="47"/>
    </row>
    <row r="81" spans="1:29" s="46" customFormat="1" ht="11.25">
      <c r="A81" s="70"/>
      <c r="B81" s="47"/>
      <c r="C81" s="54"/>
      <c r="D81" s="54"/>
      <c r="E81" s="54"/>
      <c r="F81" s="67"/>
      <c r="G81" s="54"/>
      <c r="H81" s="64"/>
      <c r="I81" s="54" t="s">
        <v>195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100">
        <v>3.2</v>
      </c>
      <c r="AA81" s="100"/>
      <c r="AB81" s="47" t="s">
        <v>22</v>
      </c>
      <c r="AC81" s="47"/>
    </row>
    <row r="82" spans="1:29" s="46" customFormat="1" ht="11.25">
      <c r="A82" s="70"/>
      <c r="B82" s="47"/>
      <c r="C82" s="54"/>
      <c r="D82" s="54"/>
      <c r="E82" s="54"/>
      <c r="F82" s="67"/>
      <c r="G82" s="54"/>
      <c r="H82" s="66"/>
      <c r="I82" s="54" t="s">
        <v>196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100">
        <v>16</v>
      </c>
      <c r="AA82" s="100"/>
      <c r="AB82" s="47" t="s">
        <v>22</v>
      </c>
      <c r="AC82" s="47"/>
    </row>
    <row r="83" spans="1:29" s="46" customFormat="1" ht="11.25">
      <c r="A83" s="70"/>
      <c r="B83" s="47"/>
      <c r="C83" s="54"/>
      <c r="D83" s="54"/>
      <c r="E83" s="54"/>
      <c r="F83" s="67"/>
      <c r="G83" s="54"/>
      <c r="H83" s="70"/>
      <c r="I83" s="54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100"/>
      <c r="AA83" s="100"/>
      <c r="AB83" s="47"/>
      <c r="AC83" s="47"/>
    </row>
    <row r="84" spans="1:29" s="46" customFormat="1" ht="11.25">
      <c r="A84" s="70"/>
      <c r="B84" s="47"/>
      <c r="C84" s="54"/>
      <c r="D84" s="54"/>
      <c r="E84" s="54"/>
      <c r="F84" s="64"/>
      <c r="G84" s="61" t="s">
        <v>111</v>
      </c>
      <c r="H84" s="54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99">
        <f>SUM(Z85:Z87)</f>
        <v>19.240000000000002</v>
      </c>
      <c r="AA84" s="99"/>
      <c r="AB84" s="60" t="s">
        <v>23</v>
      </c>
      <c r="AC84" s="47"/>
    </row>
    <row r="85" spans="1:29" s="46" customFormat="1" ht="11.25">
      <c r="A85" s="70"/>
      <c r="B85" s="47"/>
      <c r="C85" s="54"/>
      <c r="D85" s="54"/>
      <c r="E85" s="54"/>
      <c r="G85" s="54"/>
      <c r="H85" s="64"/>
      <c r="I85" s="54" t="s">
        <v>194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100">
        <v>1.48</v>
      </c>
      <c r="AA85" s="100"/>
      <c r="AB85" s="47" t="s">
        <v>22</v>
      </c>
      <c r="AC85" s="47"/>
    </row>
    <row r="86" spans="1:29" s="46" customFormat="1" ht="11.25">
      <c r="A86" s="70"/>
      <c r="B86" s="47"/>
      <c r="C86" s="54"/>
      <c r="D86" s="54"/>
      <c r="E86" s="54"/>
      <c r="G86" s="54"/>
      <c r="H86" s="64"/>
      <c r="I86" s="54" t="s">
        <v>195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100">
        <v>2.96</v>
      </c>
      <c r="AA86" s="100"/>
      <c r="AB86" s="47" t="s">
        <v>22</v>
      </c>
      <c r="AC86" s="47"/>
    </row>
    <row r="87" spans="1:29" s="46" customFormat="1" ht="11.25">
      <c r="A87" s="70"/>
      <c r="B87" s="47"/>
      <c r="C87" s="54"/>
      <c r="D87" s="54"/>
      <c r="E87" s="54"/>
      <c r="G87" s="54"/>
      <c r="H87" s="66"/>
      <c r="I87" s="54" t="s">
        <v>196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100">
        <v>14.8</v>
      </c>
      <c r="AA87" s="100"/>
      <c r="AB87" s="47" t="s">
        <v>22</v>
      </c>
      <c r="AC87" s="47"/>
    </row>
    <row r="88" spans="1:29" s="46" customFormat="1" ht="11.25">
      <c r="A88" s="70"/>
      <c r="B88" s="47"/>
      <c r="C88" s="54"/>
      <c r="D88" s="54"/>
      <c r="E88" s="54"/>
      <c r="G88" s="54"/>
      <c r="H88" s="70"/>
      <c r="I88" s="54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100"/>
      <c r="AA88" s="100"/>
      <c r="AB88" s="47"/>
      <c r="AC88" s="47"/>
    </row>
    <row r="89" spans="1:29" s="46" customFormat="1" ht="11.25">
      <c r="A89" s="70"/>
      <c r="B89" s="47"/>
      <c r="C89" s="54"/>
      <c r="D89" s="54"/>
      <c r="E89" s="54"/>
      <c r="G89" s="54"/>
      <c r="H89" s="70"/>
      <c r="I89" s="54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100"/>
      <c r="AA89" s="100"/>
      <c r="AB89" s="47"/>
      <c r="AC89" s="47"/>
    </row>
    <row r="90" spans="2:29" s="46" customFormat="1" ht="15.75">
      <c r="B90" s="170" t="s">
        <v>219</v>
      </c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</row>
    <row r="91" spans="1:29" s="46" customFormat="1" ht="11.25">
      <c r="A91" s="70"/>
      <c r="B91" s="47"/>
      <c r="C91" s="54"/>
      <c r="D91" s="54"/>
      <c r="E91" s="54"/>
      <c r="G91" s="54"/>
      <c r="H91" s="70"/>
      <c r="I91" s="54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100"/>
      <c r="AA91" s="100"/>
      <c r="AB91" s="47"/>
      <c r="AC91" s="47"/>
    </row>
    <row r="92" spans="1:29" s="46" customFormat="1" ht="15.75">
      <c r="A92" s="70"/>
      <c r="B92" s="4"/>
      <c r="C92" s="22" t="s">
        <v>24</v>
      </c>
      <c r="D92" s="4"/>
      <c r="E92" s="22"/>
      <c r="F92" s="2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7">
        <f>+Z94+Z96+Z98</f>
        <v>120</v>
      </c>
      <c r="AA92" s="107"/>
      <c r="AB92" s="18" t="s">
        <v>23</v>
      </c>
      <c r="AC92" s="47"/>
    </row>
    <row r="93" spans="1:29" s="46" customFormat="1" ht="11.25">
      <c r="A93" s="70"/>
      <c r="B93" s="23"/>
      <c r="C93" s="24"/>
      <c r="D93" s="25"/>
      <c r="Z93" s="152"/>
      <c r="AA93" s="108"/>
      <c r="AB93" s="24"/>
      <c r="AC93" s="47"/>
    </row>
    <row r="94" spans="1:29" s="46" customFormat="1" ht="12.75">
      <c r="A94" s="70"/>
      <c r="B94" s="1"/>
      <c r="C94" s="14"/>
      <c r="D94" s="13"/>
      <c r="E94" s="21" t="s">
        <v>25</v>
      </c>
      <c r="F94" s="21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69"/>
      <c r="Z94" s="19">
        <v>30</v>
      </c>
      <c r="AA94" s="115"/>
      <c r="AB94" s="20" t="s">
        <v>23</v>
      </c>
      <c r="AC94" s="47"/>
    </row>
    <row r="95" spans="1:29" s="46" customFormat="1" ht="11.25">
      <c r="A95" s="70"/>
      <c r="B95" s="23"/>
      <c r="C95" s="24"/>
      <c r="D95" s="25"/>
      <c r="Z95" s="152"/>
      <c r="AA95" s="108"/>
      <c r="AB95" s="24"/>
      <c r="AC95" s="47"/>
    </row>
    <row r="96" spans="1:29" s="46" customFormat="1" ht="12.75">
      <c r="A96" s="70"/>
      <c r="B96" s="23"/>
      <c r="C96" s="24"/>
      <c r="D96" s="13"/>
      <c r="E96" s="21" t="s">
        <v>11</v>
      </c>
      <c r="F96" s="21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69"/>
      <c r="Z96" s="19">
        <v>30</v>
      </c>
      <c r="AA96" s="115"/>
      <c r="AB96" s="20" t="s">
        <v>23</v>
      </c>
      <c r="AC96" s="47"/>
    </row>
    <row r="97" spans="1:29" s="46" customFormat="1" ht="11.25">
      <c r="A97" s="70"/>
      <c r="B97" s="23"/>
      <c r="C97" s="24"/>
      <c r="D97" s="25"/>
      <c r="Z97" s="152"/>
      <c r="AA97" s="108"/>
      <c r="AB97" s="24"/>
      <c r="AC97" s="47"/>
    </row>
    <row r="98" spans="1:29" s="46" customFormat="1" ht="12.75">
      <c r="A98" s="70"/>
      <c r="B98" s="1"/>
      <c r="C98" s="14"/>
      <c r="D98" s="83"/>
      <c r="E98" s="57" t="s">
        <v>19</v>
      </c>
      <c r="F98" s="79"/>
      <c r="G98" s="79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59">
        <f>+Z99+Z100+Z101+Z102</f>
        <v>60</v>
      </c>
      <c r="AA98" s="101"/>
      <c r="AB98" s="56" t="s">
        <v>23</v>
      </c>
      <c r="AC98" s="47"/>
    </row>
    <row r="99" spans="1:29" s="46" customFormat="1" ht="12.75">
      <c r="A99" s="70"/>
      <c r="B99" s="1"/>
      <c r="C99" s="14"/>
      <c r="D99" s="74"/>
      <c r="E99" s="54"/>
      <c r="F99" s="64"/>
      <c r="G99" s="54" t="s">
        <v>215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8">
        <v>15</v>
      </c>
      <c r="AA99" s="96"/>
      <c r="AB99" s="47" t="s">
        <v>23</v>
      </c>
      <c r="AC99" s="47"/>
    </row>
    <row r="100" spans="1:29" s="46" customFormat="1" ht="12.75">
      <c r="A100" s="70"/>
      <c r="B100" s="1"/>
      <c r="C100" s="14"/>
      <c r="D100" s="74"/>
      <c r="E100" s="54"/>
      <c r="F100" s="64"/>
      <c r="G100" s="54" t="s">
        <v>216</v>
      </c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8">
        <v>10</v>
      </c>
      <c r="AA100" s="48"/>
      <c r="AB100" s="47" t="s">
        <v>23</v>
      </c>
      <c r="AC100" s="47"/>
    </row>
    <row r="101" spans="1:29" s="46" customFormat="1" ht="12.75">
      <c r="A101" s="70"/>
      <c r="B101" s="1"/>
      <c r="C101" s="14"/>
      <c r="D101" s="74"/>
      <c r="E101" s="54"/>
      <c r="F101" s="64"/>
      <c r="G101" s="54" t="s">
        <v>217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8">
        <v>10</v>
      </c>
      <c r="AA101" s="48"/>
      <c r="AB101" s="47" t="s">
        <v>23</v>
      </c>
      <c r="AC101" s="47"/>
    </row>
    <row r="102" spans="1:29" s="46" customFormat="1" ht="12.75">
      <c r="A102" s="70"/>
      <c r="B102" s="1"/>
      <c r="C102" s="14"/>
      <c r="D102" s="74"/>
      <c r="E102" s="54"/>
      <c r="F102" s="66"/>
      <c r="G102" s="54" t="s">
        <v>218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8">
        <v>25</v>
      </c>
      <c r="AA102" s="48"/>
      <c r="AB102" s="47" t="s">
        <v>23</v>
      </c>
      <c r="AC102" s="47"/>
    </row>
    <row r="103" spans="1:29" s="46" customFormat="1" ht="11.25">
      <c r="A103" s="70"/>
      <c r="B103" s="110"/>
      <c r="C103" s="111"/>
      <c r="D103" s="112"/>
      <c r="E103" s="110"/>
      <c r="F103" s="110"/>
      <c r="G103" s="112"/>
      <c r="H103" s="112"/>
      <c r="I103" s="111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3"/>
      <c r="AA103" s="113"/>
      <c r="AB103" s="111"/>
      <c r="AC103" s="110"/>
    </row>
    <row r="104" spans="1:29" ht="12.75">
      <c r="A104" s="72"/>
      <c r="B104" s="24"/>
      <c r="C104" s="26"/>
      <c r="D104" s="23"/>
      <c r="E104" s="26"/>
      <c r="F104" s="23"/>
      <c r="G104" s="23"/>
      <c r="H104" s="23"/>
      <c r="I104" s="23"/>
      <c r="J104" s="23"/>
      <c r="K104" s="23"/>
      <c r="L104" s="23"/>
      <c r="M104" s="23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3"/>
      <c r="AA104" s="23"/>
      <c r="AB104" s="23"/>
      <c r="AC104" s="109" t="s">
        <v>103</v>
      </c>
    </row>
  </sheetData>
  <mergeCells count="7">
    <mergeCell ref="B90:AC90"/>
    <mergeCell ref="B30:AC30"/>
    <mergeCell ref="B44:AC44"/>
    <mergeCell ref="B9:X9"/>
    <mergeCell ref="B10:X10"/>
    <mergeCell ref="B12:X12"/>
    <mergeCell ref="B14:AC14"/>
  </mergeCells>
  <hyperlinks>
    <hyperlink ref="AC104" location="Indice!A1" display="Volver ...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33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0" customWidth="1"/>
    <col min="26" max="26" width="14.7109375" style="6" customWidth="1"/>
    <col min="27" max="27" width="1.7109375" style="6" customWidth="1"/>
    <col min="28" max="28" width="13.57421875" style="0" bestFit="1" customWidth="1"/>
    <col min="29" max="29" width="30.7109375" style="0" customWidth="1"/>
    <col min="30" max="30" width="2.7109375" style="0" customWidth="1"/>
    <col min="31" max="16384" width="0" style="0" hidden="1" customWidth="1"/>
  </cols>
  <sheetData>
    <row r="1" spans="1:30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8"/>
      <c r="AC1" s="8"/>
      <c r="AD1" s="8"/>
    </row>
    <row r="2" spans="1:3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8"/>
      <c r="AC2" s="8"/>
      <c r="AD2" s="8"/>
    </row>
    <row r="3" spans="1:3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8"/>
      <c r="AC3" s="8"/>
      <c r="AD3" s="8"/>
    </row>
    <row r="4" spans="1:3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8"/>
      <c r="AC4" s="8"/>
      <c r="AD4" s="8"/>
    </row>
    <row r="5" spans="1:30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8"/>
      <c r="AC5" s="8"/>
      <c r="AD5" s="8"/>
    </row>
    <row r="6" spans="1:3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8"/>
      <c r="AC6" s="8"/>
      <c r="AD6" s="8"/>
    </row>
    <row r="7" spans="1:30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1"/>
      <c r="AB7" s="10"/>
      <c r="AC7" s="10"/>
      <c r="AD7" s="10"/>
    </row>
    <row r="8" ht="13.5" thickTop="1"/>
    <row r="9" spans="2:24" ht="18">
      <c r="B9" s="166" t="s">
        <v>20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2:24" ht="20.25">
      <c r="B10" s="168" t="s">
        <v>4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</row>
    <row r="11" spans="2:24" ht="12.7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24" ht="12.75">
      <c r="B12" s="169" t="s">
        <v>21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ht="12.75"/>
    <row r="14" spans="2:29" ht="15.75">
      <c r="B14" s="164" t="s">
        <v>62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2:29" ht="15.75">
      <c r="B15" s="164" t="s">
        <v>69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2:29" s="23" customFormat="1" ht="11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8"/>
      <c r="AA16" s="28"/>
      <c r="AB16" s="24"/>
      <c r="AC16" s="24"/>
    </row>
    <row r="17" spans="2:29" s="3" customFormat="1" ht="15.75">
      <c r="B17" s="16"/>
      <c r="C17" s="22" t="s">
        <v>24</v>
      </c>
      <c r="D17" s="16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14">
        <f>+Z19+Z21+Z23</f>
        <v>28000</v>
      </c>
      <c r="AA17" s="114"/>
      <c r="AB17" s="18" t="s">
        <v>23</v>
      </c>
      <c r="AC17" s="15"/>
    </row>
    <row r="18" spans="2:29" s="23" customFormat="1" ht="11.25">
      <c r="B18" s="24"/>
      <c r="C18" s="26"/>
      <c r="D18" s="25"/>
      <c r="E18" s="2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8"/>
      <c r="AA18" s="28"/>
      <c r="AB18" s="24"/>
      <c r="AC18" s="24"/>
    </row>
    <row r="19" spans="2:29" s="5" customFormat="1" ht="12.75">
      <c r="B19" s="20"/>
      <c r="C19" s="21"/>
      <c r="D19" s="13"/>
      <c r="E19" s="21" t="s">
        <v>11</v>
      </c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9">
        <v>500</v>
      </c>
      <c r="AA19" s="19"/>
      <c r="AB19" s="20" t="s">
        <v>23</v>
      </c>
      <c r="AC19" s="20"/>
    </row>
    <row r="20" spans="2:29" s="34" customFormat="1" ht="11.25">
      <c r="B20" s="32"/>
      <c r="C20" s="30"/>
      <c r="D20" s="35"/>
      <c r="E20" s="30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1"/>
      <c r="AA20" s="31"/>
      <c r="AB20" s="32"/>
      <c r="AC20" s="32"/>
    </row>
    <row r="21" spans="2:29" s="5" customFormat="1" ht="12.75">
      <c r="B21" s="20"/>
      <c r="C21" s="21"/>
      <c r="D21" s="13"/>
      <c r="E21" s="21" t="s">
        <v>56</v>
      </c>
      <c r="F21" s="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19">
        <v>49.893</v>
      </c>
      <c r="AA21" s="119"/>
      <c r="AB21" s="20" t="s">
        <v>23</v>
      </c>
      <c r="AC21" s="20"/>
    </row>
    <row r="22" spans="2:29" s="34" customFormat="1" ht="11.25">
      <c r="B22" s="32"/>
      <c r="C22" s="30"/>
      <c r="D22" s="35"/>
      <c r="AC22" s="32"/>
    </row>
    <row r="23" spans="2:29" s="5" customFormat="1" ht="12.75">
      <c r="B23" s="20"/>
      <c r="C23" s="21"/>
      <c r="D23" s="13"/>
      <c r="E23" s="21" t="s">
        <v>18</v>
      </c>
      <c r="F23" s="2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19">
        <f>+Z25+Z29</f>
        <v>27450.107</v>
      </c>
      <c r="AA23" s="119"/>
      <c r="AB23" s="20" t="s">
        <v>23</v>
      </c>
      <c r="AC23" s="20"/>
    </row>
    <row r="24" spans="2:29" s="34" customFormat="1" ht="11.25">
      <c r="B24" s="32"/>
      <c r="C24" s="30"/>
      <c r="D24" s="75"/>
      <c r="E24" s="30"/>
      <c r="F24" s="36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76"/>
      <c r="AA24" s="76"/>
      <c r="AB24" s="32"/>
      <c r="AC24" s="32"/>
    </row>
    <row r="25" spans="2:29" s="34" customFormat="1" ht="11.25">
      <c r="B25" s="32"/>
      <c r="C25" s="30"/>
      <c r="D25" s="75"/>
      <c r="E25" s="30"/>
      <c r="F25" s="27"/>
      <c r="G25" s="32" t="s">
        <v>25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1">
        <f>+Z26+Z27</f>
        <v>27450</v>
      </c>
      <c r="AA25" s="31"/>
      <c r="AB25" s="32"/>
      <c r="AC25" s="32"/>
    </row>
    <row r="26" spans="2:29" s="34" customFormat="1" ht="11.25">
      <c r="B26" s="32"/>
      <c r="C26" s="30"/>
      <c r="D26" s="75"/>
      <c r="E26" s="30"/>
      <c r="F26" s="35"/>
      <c r="H26" s="27"/>
      <c r="I26" s="26" t="s">
        <v>70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28">
        <v>10000</v>
      </c>
      <c r="AA26" s="28"/>
      <c r="AB26" s="24" t="s">
        <v>22</v>
      </c>
      <c r="AC26" s="32"/>
    </row>
    <row r="27" spans="2:29" s="34" customFormat="1" ht="11.25">
      <c r="B27" s="32"/>
      <c r="C27" s="30"/>
      <c r="D27" s="75"/>
      <c r="E27" s="30"/>
      <c r="F27" s="36"/>
      <c r="H27" s="27"/>
      <c r="I27" s="26" t="s">
        <v>71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28">
        <v>17450</v>
      </c>
      <c r="AA27" s="28"/>
      <c r="AB27" s="24" t="s">
        <v>22</v>
      </c>
      <c r="AC27" s="32"/>
    </row>
    <row r="28" spans="2:29" s="34" customFormat="1" ht="11.25">
      <c r="B28" s="32"/>
      <c r="C28" s="30"/>
      <c r="D28" s="75"/>
      <c r="E28" s="30"/>
      <c r="F28" s="36"/>
      <c r="H28" s="37"/>
      <c r="I28" s="26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28"/>
      <c r="AA28" s="28"/>
      <c r="AB28" s="24"/>
      <c r="AC28" s="32"/>
    </row>
    <row r="29" spans="2:29" s="34" customFormat="1" ht="11.25">
      <c r="B29" s="32"/>
      <c r="C29" s="30"/>
      <c r="D29" s="75"/>
      <c r="E29" s="30"/>
      <c r="F29" s="33"/>
      <c r="G29" s="32" t="s">
        <v>72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76">
        <f>+Z30+Z31</f>
        <v>0.10700000000000001</v>
      </c>
      <c r="AA29" s="76"/>
      <c r="AB29" s="32" t="s">
        <v>23</v>
      </c>
      <c r="AC29" s="32"/>
    </row>
    <row r="30" spans="2:29" s="34" customFormat="1" ht="11.25">
      <c r="B30" s="32"/>
      <c r="C30" s="30"/>
      <c r="D30" s="75"/>
      <c r="E30" s="30"/>
      <c r="F30" s="30"/>
      <c r="G30" s="32"/>
      <c r="H30" s="27"/>
      <c r="I30" s="26" t="s">
        <v>70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77">
        <v>0.008</v>
      </c>
      <c r="AA30" s="77"/>
      <c r="AB30" s="24" t="s">
        <v>22</v>
      </c>
      <c r="AC30" s="32"/>
    </row>
    <row r="31" spans="2:29" s="34" customFormat="1" ht="11.25">
      <c r="B31" s="32"/>
      <c r="C31" s="30"/>
      <c r="D31" s="75"/>
      <c r="E31" s="30"/>
      <c r="F31" s="30"/>
      <c r="G31" s="32"/>
      <c r="H31" s="27"/>
      <c r="I31" s="26" t="s">
        <v>71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77">
        <v>0.099</v>
      </c>
      <c r="AA31" s="77"/>
      <c r="AB31" s="24" t="s">
        <v>22</v>
      </c>
      <c r="AC31" s="32"/>
    </row>
    <row r="32" spans="2:29" s="23" customFormat="1" ht="11.25">
      <c r="B32" s="110"/>
      <c r="C32" s="111"/>
      <c r="D32" s="112"/>
      <c r="E32" s="110"/>
      <c r="F32" s="110"/>
      <c r="G32" s="112"/>
      <c r="H32" s="112"/>
      <c r="I32" s="111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3"/>
      <c r="AA32" s="113"/>
      <c r="AB32" s="111"/>
      <c r="AC32" s="110"/>
    </row>
    <row r="33" spans="1:29" ht="12.75">
      <c r="A33" s="7"/>
      <c r="B33" s="24"/>
      <c r="C33" s="26"/>
      <c r="D33" s="23"/>
      <c r="E33" s="26"/>
      <c r="F33" s="23"/>
      <c r="G33" s="23"/>
      <c r="H33" s="23"/>
      <c r="I33" s="23"/>
      <c r="J33" s="23"/>
      <c r="K33" s="23"/>
      <c r="L33" s="23"/>
      <c r="M33" s="23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3"/>
      <c r="AA33" s="23"/>
      <c r="AB33" s="23"/>
      <c r="AC33" s="109" t="s">
        <v>103</v>
      </c>
    </row>
  </sheetData>
  <mergeCells count="5">
    <mergeCell ref="B15:AC15"/>
    <mergeCell ref="B9:X9"/>
    <mergeCell ref="B10:X10"/>
    <mergeCell ref="B12:X12"/>
    <mergeCell ref="B14:AC14"/>
  </mergeCells>
  <hyperlinks>
    <hyperlink ref="AC33" location="Indice!A1" display="Volver ..."/>
  </hyperlinks>
  <printOptions horizontalCentered="1"/>
  <pageMargins left="0.17" right="0.17" top="0.17" bottom="0.17" header="0" footer="0"/>
  <pageSetup horizontalDpi="600" verticalDpi="600" orientation="portrait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6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0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3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.75">
      <c r="B14" s="170" t="s">
        <v>85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7"/>
      <c r="AC15" s="47"/>
    </row>
    <row r="16" spans="2:29" s="68" customFormat="1" ht="15.75">
      <c r="B16" s="49"/>
      <c r="C16" s="50" t="s">
        <v>24</v>
      </c>
      <c r="D16" s="49"/>
      <c r="E16" s="49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>
        <f>+Z22+Z20+Z18</f>
        <v>153999.8025</v>
      </c>
      <c r="AA16" s="52"/>
      <c r="AB16" s="53" t="s">
        <v>23</v>
      </c>
      <c r="AC16" s="51"/>
    </row>
    <row r="17" spans="2:3" s="46" customFormat="1" ht="12.75" customHeight="1">
      <c r="B17" s="54"/>
      <c r="C17" s="61"/>
    </row>
    <row r="18" spans="2:256" s="46" customFormat="1" ht="12.75" customHeight="1">
      <c r="B18" s="54"/>
      <c r="C18" s="61"/>
      <c r="D18" s="58"/>
      <c r="E18" s="57" t="s">
        <v>11</v>
      </c>
      <c r="F18" s="57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9">
        <v>7700</v>
      </c>
      <c r="AA18" s="59"/>
      <c r="AB18" s="56" t="s">
        <v>23</v>
      </c>
      <c r="AC18" s="80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  <c r="IR18" s="81"/>
      <c r="IS18" s="81"/>
      <c r="IT18" s="81"/>
      <c r="IU18" s="81"/>
      <c r="IV18" s="81"/>
    </row>
    <row r="19" spans="2:29" s="46" customFormat="1" ht="12.75" customHeight="1">
      <c r="B19" s="54"/>
      <c r="C19" s="61"/>
      <c r="D19" s="117"/>
      <c r="E19" s="61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5"/>
      <c r="AA19" s="65"/>
      <c r="AB19" s="60"/>
      <c r="AC19" s="47"/>
    </row>
    <row r="20" spans="2:29" s="81" customFormat="1" ht="12.75">
      <c r="B20" s="56"/>
      <c r="C20" s="57"/>
      <c r="D20" s="58"/>
      <c r="E20" s="57" t="s">
        <v>56</v>
      </c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9">
        <f>+Z26+Z37</f>
        <v>699.8025</v>
      </c>
      <c r="AA20" s="59"/>
      <c r="AB20" s="56" t="s">
        <v>23</v>
      </c>
      <c r="AC20" s="80"/>
    </row>
    <row r="21" spans="2:29" s="46" customFormat="1" ht="11.25">
      <c r="B21" s="60"/>
      <c r="C21" s="61"/>
      <c r="D21" s="117"/>
      <c r="E21" s="61"/>
      <c r="F21" s="6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5"/>
      <c r="AA21" s="65"/>
      <c r="AB21" s="60"/>
      <c r="AC21" s="47"/>
    </row>
    <row r="22" spans="2:29" s="81" customFormat="1" ht="12.75">
      <c r="B22" s="56"/>
      <c r="C22" s="57"/>
      <c r="D22" s="58"/>
      <c r="E22" s="57" t="s">
        <v>55</v>
      </c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9">
        <f>+Z39+Z28</f>
        <v>145600</v>
      </c>
      <c r="AA22" s="59"/>
      <c r="AB22" s="56" t="s">
        <v>23</v>
      </c>
      <c r="AC22" s="56"/>
    </row>
    <row r="23" spans="2:29" s="46" customFormat="1" ht="11.25">
      <c r="B23" s="60"/>
      <c r="C23" s="61"/>
      <c r="D23" s="78"/>
      <c r="E23" s="63"/>
      <c r="F23" s="62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5"/>
      <c r="AA23" s="65"/>
      <c r="AB23" s="60"/>
      <c r="AC23" s="60"/>
    </row>
    <row r="24" spans="6:29" s="81" customFormat="1" ht="12.75">
      <c r="F24" s="83"/>
      <c r="G24" s="56" t="s">
        <v>83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9">
        <f>+Z26+Z28</f>
        <v>102410</v>
      </c>
      <c r="AA24" s="59"/>
      <c r="AB24" s="56" t="s">
        <v>23</v>
      </c>
      <c r="AC24" s="56"/>
    </row>
    <row r="25" spans="2:29" s="46" customFormat="1" ht="11.25">
      <c r="B25" s="60"/>
      <c r="C25" s="61"/>
      <c r="D25" s="63"/>
      <c r="E25" s="63"/>
      <c r="F25" s="62"/>
      <c r="G25" s="47"/>
      <c r="H25" s="55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/>
      <c r="AA25" s="48"/>
      <c r="AB25" s="47"/>
      <c r="AC25" s="60"/>
    </row>
    <row r="26" spans="2:29" s="63" customFormat="1" ht="11.25">
      <c r="B26" s="60"/>
      <c r="F26" s="62"/>
      <c r="H26" s="73"/>
      <c r="I26" s="60" t="s">
        <v>19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5">
        <v>410</v>
      </c>
      <c r="AA26" s="65"/>
      <c r="AB26" s="60" t="s">
        <v>23</v>
      </c>
      <c r="AC26" s="60"/>
    </row>
    <row r="27" spans="2:29" s="46" customFormat="1" ht="11.25">
      <c r="B27" s="47"/>
      <c r="F27" s="67"/>
      <c r="G27" s="47"/>
      <c r="H27" s="55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7"/>
      <c r="AC27" s="47"/>
    </row>
    <row r="28" spans="2:29" s="63" customFormat="1" ht="11.25">
      <c r="B28" s="60"/>
      <c r="F28" s="62"/>
      <c r="G28" s="60"/>
      <c r="H28" s="73"/>
      <c r="I28" s="60" t="s">
        <v>25</v>
      </c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5">
        <f>+Z29+Z30</f>
        <v>102000</v>
      </c>
      <c r="AA28" s="65"/>
      <c r="AB28" s="60" t="s">
        <v>23</v>
      </c>
      <c r="AC28" s="60"/>
    </row>
    <row r="29" spans="2:29" s="46" customFormat="1" ht="11.25">
      <c r="B29" s="47"/>
      <c r="F29" s="67"/>
      <c r="G29" s="47"/>
      <c r="H29" s="47"/>
      <c r="I29" s="47"/>
      <c r="J29" s="89"/>
      <c r="K29" s="47" t="s">
        <v>176</v>
      </c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8">
        <v>40800</v>
      </c>
      <c r="AA29" s="48"/>
      <c r="AB29" s="47" t="s">
        <v>22</v>
      </c>
      <c r="AC29" s="47"/>
    </row>
    <row r="30" spans="2:29" s="63" customFormat="1" ht="11.25">
      <c r="B30" s="60"/>
      <c r="F30" s="62"/>
      <c r="G30" s="47"/>
      <c r="H30" s="47"/>
      <c r="I30" s="47"/>
      <c r="J30" s="90"/>
      <c r="K30" s="47" t="s">
        <v>199</v>
      </c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8">
        <v>61200</v>
      </c>
      <c r="AA30" s="48"/>
      <c r="AB30" s="47" t="s">
        <v>22</v>
      </c>
      <c r="AC30" s="60"/>
    </row>
    <row r="31" spans="2:29" s="46" customFormat="1" ht="11.25">
      <c r="B31" s="47"/>
      <c r="F31" s="6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7"/>
      <c r="AC31" s="47"/>
    </row>
    <row r="32" spans="2:29" s="81" customFormat="1" ht="12.75">
      <c r="B32" s="80"/>
      <c r="F32" s="83"/>
      <c r="G32" s="56" t="s">
        <v>84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9">
        <f>+Z37+Z39</f>
        <v>43889.8025</v>
      </c>
      <c r="AA32" s="59"/>
      <c r="AB32" s="56" t="s">
        <v>23</v>
      </c>
      <c r="AC32" s="80"/>
    </row>
    <row r="33" spans="2:29" s="46" customFormat="1" ht="11.25">
      <c r="B33" s="47"/>
      <c r="G33" s="47"/>
      <c r="H33" s="55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7"/>
      <c r="AC33" s="47"/>
    </row>
    <row r="34" spans="2:29" s="63" customFormat="1" ht="11.25">
      <c r="B34" s="60"/>
      <c r="G34" s="47"/>
      <c r="H34" s="55"/>
      <c r="I34" s="82" t="s">
        <v>87</v>
      </c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AC34" s="60"/>
    </row>
    <row r="35" spans="2:29" s="63" customFormat="1" ht="11.25">
      <c r="B35" s="60"/>
      <c r="G35" s="60"/>
      <c r="H35" s="88"/>
      <c r="I35" s="82" t="s">
        <v>86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27">
        <f>+Z37+Z39</f>
        <v>43889.8025</v>
      </c>
      <c r="AA35" s="85"/>
      <c r="AB35" s="60" t="s">
        <v>23</v>
      </c>
      <c r="AC35" s="60"/>
    </row>
    <row r="36" spans="2:29" s="63" customFormat="1" ht="11.25">
      <c r="B36" s="60"/>
      <c r="G36" s="60"/>
      <c r="H36" s="87"/>
      <c r="I36" s="47"/>
      <c r="J36" s="55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85"/>
      <c r="AA36" s="85"/>
      <c r="AB36" s="60"/>
      <c r="AC36" s="60"/>
    </row>
    <row r="37" spans="2:29" s="46" customFormat="1" ht="11.25">
      <c r="B37" s="47"/>
      <c r="G37" s="60"/>
      <c r="H37" s="87"/>
      <c r="I37" s="60"/>
      <c r="J37" s="88"/>
      <c r="K37" s="60" t="s">
        <v>19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85">
        <v>289.8025</v>
      </c>
      <c r="AA37" s="85"/>
      <c r="AB37" s="60" t="s">
        <v>23</v>
      </c>
      <c r="AC37" s="47"/>
    </row>
    <row r="38" spans="2:29" s="63" customFormat="1" ht="11.25">
      <c r="B38" s="60"/>
      <c r="G38" s="47"/>
      <c r="H38" s="55"/>
      <c r="I38" s="47"/>
      <c r="J38" s="5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7"/>
      <c r="AC38" s="60"/>
    </row>
    <row r="39" spans="2:28" s="63" customFormat="1" ht="11.25">
      <c r="B39" s="60"/>
      <c r="G39" s="60"/>
      <c r="H39" s="87"/>
      <c r="I39" s="60"/>
      <c r="J39" s="88"/>
      <c r="K39" s="60" t="s">
        <v>25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5">
        <f>+Z40+Z41</f>
        <v>43600</v>
      </c>
      <c r="AA39" s="65"/>
      <c r="AB39" s="60" t="s">
        <v>23</v>
      </c>
    </row>
    <row r="40" spans="2:28" s="46" customFormat="1" ht="11.25">
      <c r="B40" s="47"/>
      <c r="G40" s="47"/>
      <c r="H40" s="55"/>
      <c r="I40" s="47"/>
      <c r="J40" s="47"/>
      <c r="K40" s="47"/>
      <c r="L40" s="89"/>
      <c r="M40" s="47" t="s">
        <v>197</v>
      </c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>
        <v>17440</v>
      </c>
      <c r="AA40" s="48"/>
      <c r="AB40" s="47" t="s">
        <v>22</v>
      </c>
    </row>
    <row r="41" spans="2:28" s="63" customFormat="1" ht="11.25">
      <c r="B41" s="60"/>
      <c r="G41" s="46"/>
      <c r="H41" s="55"/>
      <c r="I41" s="46"/>
      <c r="J41" s="46"/>
      <c r="K41" s="47"/>
      <c r="L41" s="90"/>
      <c r="M41" s="47" t="s">
        <v>198</v>
      </c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>
        <v>26160</v>
      </c>
      <c r="AA41" s="48"/>
      <c r="AB41" s="47" t="s">
        <v>22</v>
      </c>
    </row>
    <row r="42" spans="2:28" s="46" customFormat="1" ht="11.25">
      <c r="B42" s="47"/>
      <c r="G42" s="47"/>
      <c r="H42" s="55"/>
      <c r="Z42" s="47"/>
      <c r="AA42" s="47"/>
      <c r="AB42" s="47"/>
    </row>
    <row r="43" spans="2:25" s="46" customFormat="1" ht="11.25">
      <c r="B43" s="47"/>
      <c r="G43" s="47"/>
      <c r="H43" s="55"/>
      <c r="I43" s="82" t="s">
        <v>88</v>
      </c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2:28" s="46" customFormat="1" ht="11.25">
      <c r="B44" s="47"/>
      <c r="G44" s="47"/>
      <c r="H44" s="55"/>
      <c r="I44" s="82" t="s">
        <v>89</v>
      </c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86"/>
      <c r="AA44" s="86"/>
      <c r="AB44" s="60"/>
    </row>
    <row r="45" spans="2:28" s="46" customFormat="1" ht="11.25">
      <c r="B45" s="47"/>
      <c r="G45" s="60"/>
      <c r="H45" s="88"/>
      <c r="I45" s="82" t="s">
        <v>90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86">
        <f>+Z47</f>
        <v>0.1975</v>
      </c>
      <c r="AA45" s="86"/>
      <c r="AB45" s="60" t="s">
        <v>23</v>
      </c>
    </row>
    <row r="46" spans="2:28" s="46" customFormat="1" ht="11.25">
      <c r="B46" s="47"/>
      <c r="G46" s="47"/>
      <c r="H46" s="47"/>
      <c r="J46" s="6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7"/>
    </row>
    <row r="47" spans="2:28" s="63" customFormat="1" ht="11.25">
      <c r="B47" s="60"/>
      <c r="G47" s="60"/>
      <c r="H47" s="60"/>
      <c r="I47" s="60"/>
      <c r="J47" s="88"/>
      <c r="K47" s="60" t="s">
        <v>25</v>
      </c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86">
        <f>+Z48+Z49</f>
        <v>0.1975</v>
      </c>
      <c r="AA47" s="86"/>
      <c r="AB47" s="60" t="s">
        <v>23</v>
      </c>
    </row>
    <row r="48" spans="2:28" s="46" customFormat="1" ht="11.25">
      <c r="B48" s="47"/>
      <c r="G48" s="47"/>
      <c r="H48" s="47"/>
      <c r="I48" s="47"/>
      <c r="J48" s="47"/>
      <c r="K48" s="47"/>
      <c r="L48" s="89"/>
      <c r="M48" s="47" t="s">
        <v>197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84">
        <v>0.09875</v>
      </c>
      <c r="AA48" s="84"/>
      <c r="AB48" s="47" t="s">
        <v>22</v>
      </c>
    </row>
    <row r="49" spans="2:28" s="63" customFormat="1" ht="11.25">
      <c r="B49" s="60"/>
      <c r="G49" s="47"/>
      <c r="H49" s="47"/>
      <c r="I49" s="47"/>
      <c r="J49" s="47"/>
      <c r="K49" s="47"/>
      <c r="L49" s="90"/>
      <c r="M49" s="47" t="s">
        <v>198</v>
      </c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84">
        <v>0.09875</v>
      </c>
      <c r="AA49" s="84"/>
      <c r="AB49" s="47" t="s">
        <v>22</v>
      </c>
    </row>
    <row r="50" spans="2:28" s="63" customFormat="1" ht="11.25">
      <c r="B50" s="60"/>
      <c r="G50" s="47"/>
      <c r="H50" s="47"/>
      <c r="I50" s="47"/>
      <c r="J50" s="47"/>
      <c r="K50" s="47"/>
      <c r="L50" s="54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84"/>
      <c r="AA50" s="84"/>
      <c r="AB50" s="47"/>
    </row>
    <row r="51" spans="2:28" s="63" customFormat="1" ht="11.25">
      <c r="B51" s="60"/>
      <c r="G51" s="47"/>
      <c r="H51" s="47"/>
      <c r="I51" s="47"/>
      <c r="J51" s="47"/>
      <c r="K51" s="47"/>
      <c r="L51" s="54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84"/>
      <c r="AA51" s="84"/>
      <c r="AB51" s="47"/>
    </row>
    <row r="52" spans="2:29" s="46" customFormat="1" ht="15.75">
      <c r="B52" s="170" t="s">
        <v>219</v>
      </c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</row>
    <row r="53" spans="1:29" s="46" customFormat="1" ht="11.25">
      <c r="A53" s="70"/>
      <c r="B53" s="47"/>
      <c r="C53" s="54"/>
      <c r="D53" s="54"/>
      <c r="E53" s="54"/>
      <c r="G53" s="54"/>
      <c r="H53" s="70"/>
      <c r="I53" s="54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100"/>
      <c r="AA53" s="100"/>
      <c r="AB53" s="47"/>
      <c r="AC53" s="47"/>
    </row>
    <row r="54" spans="1:29" s="46" customFormat="1" ht="15.75">
      <c r="A54" s="70"/>
      <c r="B54" s="4"/>
      <c r="C54" s="22" t="s">
        <v>24</v>
      </c>
      <c r="D54" s="4"/>
      <c r="E54" s="22"/>
      <c r="F54" s="22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7">
        <f>+Z56+Z58</f>
        <v>3</v>
      </c>
      <c r="AA54" s="107"/>
      <c r="AB54" s="18" t="s">
        <v>23</v>
      </c>
      <c r="AC54" s="47"/>
    </row>
    <row r="55" spans="1:29" s="46" customFormat="1" ht="11.25">
      <c r="A55" s="70"/>
      <c r="B55" s="23"/>
      <c r="C55" s="24"/>
      <c r="D55" s="25"/>
      <c r="Z55" s="152"/>
      <c r="AA55" s="108"/>
      <c r="AB55" s="24"/>
      <c r="AC55" s="47"/>
    </row>
    <row r="56" spans="1:29" s="46" customFormat="1" ht="12.75">
      <c r="A56" s="70"/>
      <c r="B56" s="1"/>
      <c r="C56" s="14"/>
      <c r="D56" s="13"/>
      <c r="E56" s="21" t="s">
        <v>25</v>
      </c>
      <c r="F56" s="21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69"/>
      <c r="Z56" s="19">
        <v>1</v>
      </c>
      <c r="AA56" s="115"/>
      <c r="AB56" s="20" t="s">
        <v>220</v>
      </c>
      <c r="AC56" s="47"/>
    </row>
    <row r="57" spans="1:29" s="46" customFormat="1" ht="11.25">
      <c r="A57" s="70"/>
      <c r="B57" s="23"/>
      <c r="C57" s="24"/>
      <c r="D57" s="25"/>
      <c r="Z57" s="152"/>
      <c r="AA57" s="108"/>
      <c r="AB57" s="24"/>
      <c r="AC57" s="47"/>
    </row>
    <row r="58" spans="1:29" s="46" customFormat="1" ht="12.75">
      <c r="A58" s="70"/>
      <c r="B58" s="1"/>
      <c r="C58" s="14"/>
      <c r="D58" s="83"/>
      <c r="E58" s="57" t="s">
        <v>19</v>
      </c>
      <c r="F58" s="79"/>
      <c r="G58" s="79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59">
        <f>+Z59+Z60</f>
        <v>2</v>
      </c>
      <c r="AA58" s="101"/>
      <c r="AB58" s="56" t="s">
        <v>23</v>
      </c>
      <c r="AC58" s="47"/>
    </row>
    <row r="59" spans="1:29" s="46" customFormat="1" ht="12.75">
      <c r="A59" s="70"/>
      <c r="B59" s="1"/>
      <c r="C59" s="14"/>
      <c r="D59" s="74"/>
      <c r="E59" s="54"/>
      <c r="F59" s="64"/>
      <c r="G59" s="54" t="s">
        <v>222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>
        <v>1</v>
      </c>
      <c r="AA59" s="96"/>
      <c r="AB59" s="47" t="s">
        <v>23</v>
      </c>
      <c r="AC59" s="47"/>
    </row>
    <row r="60" spans="1:29" s="46" customFormat="1" ht="12.75">
      <c r="A60" s="70"/>
      <c r="B60" s="1"/>
      <c r="C60" s="14"/>
      <c r="D60" s="74"/>
      <c r="E60" s="54"/>
      <c r="F60" s="64"/>
      <c r="G60" s="54" t="s">
        <v>221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>
        <v>1</v>
      </c>
      <c r="AA60" s="48"/>
      <c r="AB60" s="47" t="s">
        <v>23</v>
      </c>
      <c r="AC60" s="47"/>
    </row>
    <row r="61" spans="2:29" s="46" customFormat="1" ht="11.25">
      <c r="B61" s="110"/>
      <c r="C61" s="111"/>
      <c r="D61" s="112"/>
      <c r="E61" s="110"/>
      <c r="F61" s="110"/>
      <c r="G61" s="112"/>
      <c r="H61" s="112"/>
      <c r="I61" s="111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3"/>
      <c r="AA61" s="113"/>
      <c r="AB61" s="111"/>
      <c r="AC61" s="110"/>
    </row>
    <row r="62" spans="1:29" ht="12.75" customHeight="1">
      <c r="A62" s="72"/>
      <c r="B62" s="24"/>
      <c r="C62" s="26"/>
      <c r="D62" s="23"/>
      <c r="E62" s="26"/>
      <c r="F62" s="23"/>
      <c r="G62" s="23"/>
      <c r="H62" s="23"/>
      <c r="I62" s="23"/>
      <c r="J62" s="23"/>
      <c r="K62" s="23"/>
      <c r="L62" s="23"/>
      <c r="M62" s="23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3"/>
      <c r="AA62" s="23"/>
      <c r="AB62" s="23"/>
      <c r="AC62" s="109" t="s">
        <v>103</v>
      </c>
    </row>
  </sheetData>
  <mergeCells count="5">
    <mergeCell ref="B52:AC52"/>
    <mergeCell ref="B9:X9"/>
    <mergeCell ref="B10:X10"/>
    <mergeCell ref="B12:X12"/>
    <mergeCell ref="B14:AC14"/>
  </mergeCells>
  <hyperlinks>
    <hyperlink ref="AC62" location="Indice!A1" display="Volver ..."/>
  </hyperlinks>
  <printOptions horizontalCentered="1"/>
  <pageMargins left="0.17" right="0.17" top="0.17" bottom="0.17" header="0" footer="0"/>
  <pageSetup horizontalDpi="600" verticalDpi="600" orientation="portrait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86"/>
  <sheetViews>
    <sheetView showGridLines="0" zoomScale="80" zoomScaleNormal="80" workbookViewId="0" topLeftCell="A1">
      <selection activeCell="AE1" sqref="AE1:IV16384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0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210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.75">
      <c r="B14" s="164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2:29" s="46" customFormat="1" ht="11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8"/>
      <c r="AA15" s="28"/>
      <c r="AB15" s="24"/>
      <c r="AC15" s="24"/>
    </row>
    <row r="16" spans="2:29" s="68" customFormat="1" ht="15.75">
      <c r="B16" s="16"/>
      <c r="C16" s="22" t="s">
        <v>24</v>
      </c>
      <c r="D16" s="16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>
        <f>+Z18+Z20+Z22</f>
        <v>15275</v>
      </c>
      <c r="AA16" s="17"/>
      <c r="AB16" s="18" t="s">
        <v>23</v>
      </c>
      <c r="AC16" s="15"/>
    </row>
    <row r="17" spans="2:29" s="46" customFormat="1" ht="11.25">
      <c r="B17" s="24"/>
      <c r="C17" s="26"/>
      <c r="D17" s="25"/>
      <c r="E17" s="2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8"/>
      <c r="AA17" s="28"/>
      <c r="AB17" s="24"/>
      <c r="AC17" s="24"/>
    </row>
    <row r="18" spans="2:29" s="81" customFormat="1" ht="12.75">
      <c r="B18" s="20"/>
      <c r="C18" s="21"/>
      <c r="D18" s="13"/>
      <c r="E18" s="21" t="s">
        <v>11</v>
      </c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9">
        <v>325</v>
      </c>
      <c r="AA18" s="19"/>
      <c r="AB18" s="20" t="s">
        <v>23</v>
      </c>
      <c r="AC18" s="20"/>
    </row>
    <row r="19" spans="2:29" s="46" customFormat="1" ht="11.25">
      <c r="B19" s="32"/>
      <c r="C19" s="30"/>
      <c r="D19" s="36"/>
      <c r="E19" s="30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1"/>
      <c r="AA19" s="31"/>
      <c r="AB19" s="32"/>
      <c r="AC19" s="32"/>
    </row>
    <row r="20" spans="2:29" s="81" customFormat="1" ht="12.75">
      <c r="B20" s="20"/>
      <c r="C20" s="21"/>
      <c r="D20" s="13"/>
      <c r="E20" s="21" t="s">
        <v>55</v>
      </c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9">
        <f>+Z25+Z29</f>
        <v>14892</v>
      </c>
      <c r="AA20" s="19"/>
      <c r="AB20" s="20" t="s">
        <v>23</v>
      </c>
      <c r="AC20" s="20"/>
    </row>
    <row r="21" spans="2:29" s="46" customFormat="1" ht="11.25">
      <c r="B21" s="32"/>
      <c r="C21" s="30"/>
      <c r="D21" s="36"/>
      <c r="E21" s="30"/>
      <c r="F21" s="30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1"/>
      <c r="AA21" s="31"/>
      <c r="AB21" s="32"/>
      <c r="AC21" s="32"/>
    </row>
    <row r="22" spans="2:29" s="81" customFormat="1" ht="12.75">
      <c r="B22" s="20"/>
      <c r="C22" s="21"/>
      <c r="D22" s="13"/>
      <c r="E22" s="21" t="s">
        <v>56</v>
      </c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19">
        <f>+Z26+Z30</f>
        <v>58</v>
      </c>
      <c r="AA22" s="19"/>
      <c r="AB22" s="20" t="s">
        <v>23</v>
      </c>
      <c r="AC22" s="20"/>
    </row>
    <row r="23" spans="2:29" s="46" customFormat="1" ht="11.25">
      <c r="B23" s="32"/>
      <c r="C23" s="30"/>
      <c r="D23" s="35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2"/>
    </row>
    <row r="24" spans="2:29" s="81" customFormat="1" ht="12.75">
      <c r="B24" s="20"/>
      <c r="C24" s="21"/>
      <c r="D24" s="13"/>
      <c r="E24" s="21" t="s">
        <v>115</v>
      </c>
      <c r="F24" s="21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9">
        <f>+Z25+Z26</f>
        <v>9120</v>
      </c>
      <c r="AA24" s="19"/>
      <c r="AB24" s="20" t="s">
        <v>23</v>
      </c>
      <c r="AC24" s="20"/>
    </row>
    <row r="25" spans="2:29" s="46" customFormat="1" ht="11.25">
      <c r="B25" s="32"/>
      <c r="C25" s="30"/>
      <c r="D25" s="35"/>
      <c r="E25" s="30"/>
      <c r="F25" s="27"/>
      <c r="G25" s="30" t="s">
        <v>25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1">
        <f>+Z38</f>
        <v>9093</v>
      </c>
      <c r="AA25" s="31"/>
      <c r="AB25" s="32" t="s">
        <v>23</v>
      </c>
      <c r="AC25" s="32"/>
    </row>
    <row r="26" spans="2:29" s="46" customFormat="1" ht="11.25">
      <c r="B26" s="32"/>
      <c r="C26" s="30"/>
      <c r="D26" s="35"/>
      <c r="E26" s="30"/>
      <c r="F26" s="29"/>
      <c r="G26" s="30" t="s">
        <v>59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1">
        <f>+Z36</f>
        <v>27</v>
      </c>
      <c r="AA26" s="31"/>
      <c r="AB26" s="32" t="s">
        <v>23</v>
      </c>
      <c r="AC26" s="32"/>
    </row>
    <row r="27" spans="2:29" s="46" customFormat="1" ht="11.25">
      <c r="B27" s="24"/>
      <c r="C27" s="26"/>
      <c r="D27" s="36"/>
      <c r="E27" s="26"/>
      <c r="F27" s="26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28"/>
      <c r="AB27" s="24"/>
      <c r="AC27" s="24"/>
    </row>
    <row r="28" spans="2:29" s="81" customFormat="1" ht="12.75">
      <c r="B28" s="20"/>
      <c r="C28" s="21"/>
      <c r="D28" s="13"/>
      <c r="E28" s="21" t="s">
        <v>119</v>
      </c>
      <c r="F28" s="21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9">
        <f>+Z29+Z30</f>
        <v>5830</v>
      </c>
      <c r="AA28" s="19"/>
      <c r="AB28" s="20" t="s">
        <v>23</v>
      </c>
      <c r="AC28" s="20"/>
    </row>
    <row r="29" spans="2:29" s="46" customFormat="1" ht="11.25">
      <c r="B29" s="32"/>
      <c r="C29" s="30"/>
      <c r="D29" s="34"/>
      <c r="E29" s="30"/>
      <c r="F29" s="27"/>
      <c r="G29" s="30" t="s">
        <v>25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1">
        <f>+Z62</f>
        <v>5799</v>
      </c>
      <c r="AA29" s="31"/>
      <c r="AB29" s="32" t="s">
        <v>23</v>
      </c>
      <c r="AC29" s="32"/>
    </row>
    <row r="30" spans="2:29" s="46" customFormat="1" ht="11.25">
      <c r="B30" s="32"/>
      <c r="C30" s="30"/>
      <c r="D30" s="34"/>
      <c r="E30" s="30"/>
      <c r="F30" s="29"/>
      <c r="G30" s="30" t="s">
        <v>59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1">
        <f>+Z60</f>
        <v>31</v>
      </c>
      <c r="AA30" s="31"/>
      <c r="AB30" s="32" t="s">
        <v>23</v>
      </c>
      <c r="AC30" s="32"/>
    </row>
    <row r="31" spans="2:29" s="46" customFormat="1" ht="11.25">
      <c r="B31" s="24"/>
      <c r="C31" s="26"/>
      <c r="D31" s="26"/>
      <c r="E31" s="2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28"/>
      <c r="AB31" s="24"/>
      <c r="AC31" s="24"/>
    </row>
    <row r="32" spans="2:29" s="46" customFormat="1" ht="15.75">
      <c r="B32" s="164" t="s">
        <v>115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</row>
    <row r="33" spans="2:29" s="46" customFormat="1" ht="11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8"/>
      <c r="AA33" s="28"/>
      <c r="AB33" s="24"/>
      <c r="AC33" s="24"/>
    </row>
    <row r="34" spans="2:29" s="68" customFormat="1" ht="15.75">
      <c r="B34" s="4"/>
      <c r="C34" s="22" t="s">
        <v>24</v>
      </c>
      <c r="D34" s="4"/>
      <c r="E34" s="22"/>
      <c r="F34" s="22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7">
        <f>+Z36+Z38</f>
        <v>9120</v>
      </c>
      <c r="AA34" s="17"/>
      <c r="AB34" s="18" t="s">
        <v>23</v>
      </c>
      <c r="AC34" s="17"/>
    </row>
    <row r="35" spans="2:29" s="46" customFormat="1" ht="11.25">
      <c r="B35" s="23"/>
      <c r="C35" s="24"/>
      <c r="D35" s="25"/>
      <c r="E35" s="26"/>
      <c r="F35" s="2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8"/>
      <c r="AA35" s="28"/>
      <c r="AB35" s="24"/>
      <c r="AC35" s="24"/>
    </row>
    <row r="36" spans="2:29" s="69" customFormat="1" ht="12.75">
      <c r="B36" s="5"/>
      <c r="C36" s="20"/>
      <c r="D36" s="13"/>
      <c r="E36" s="21" t="s">
        <v>19</v>
      </c>
      <c r="F36" s="7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5"/>
      <c r="Z36" s="19">
        <f>+Z41+Z49</f>
        <v>27</v>
      </c>
      <c r="AA36" s="19"/>
      <c r="AB36" s="20" t="s">
        <v>23</v>
      </c>
      <c r="AC36" s="20"/>
    </row>
    <row r="37" spans="2:29" s="63" customFormat="1" ht="11.25">
      <c r="B37" s="34"/>
      <c r="C37" s="32"/>
      <c r="D37" s="35"/>
      <c r="E37" s="30"/>
      <c r="F37" s="75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4"/>
      <c r="Z37" s="31"/>
      <c r="AA37" s="31"/>
      <c r="AB37" s="32"/>
      <c r="AC37" s="32"/>
    </row>
    <row r="38" spans="2:29" s="69" customFormat="1" ht="12.75">
      <c r="B38" s="5"/>
      <c r="C38" s="20"/>
      <c r="D38" s="13"/>
      <c r="E38" s="21" t="s">
        <v>25</v>
      </c>
      <c r="F38" s="7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5"/>
      <c r="Z38" s="19">
        <f>+Z44+Z52</f>
        <v>9093</v>
      </c>
      <c r="AA38" s="19"/>
      <c r="AB38" s="20" t="s">
        <v>23</v>
      </c>
      <c r="AC38" s="20"/>
    </row>
    <row r="39" spans="2:29" s="46" customFormat="1" ht="11.25">
      <c r="B39" s="23"/>
      <c r="C39" s="24"/>
      <c r="D39" s="25"/>
      <c r="E39" s="26"/>
      <c r="F39" s="37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3"/>
      <c r="Z39" s="28"/>
      <c r="AA39" s="28"/>
      <c r="AB39" s="24"/>
      <c r="AC39" s="24"/>
    </row>
    <row r="40" spans="2:29" s="81" customFormat="1" ht="12.75">
      <c r="B40" s="1"/>
      <c r="C40" s="21"/>
      <c r="D40" s="13"/>
      <c r="E40" s="21" t="s">
        <v>74</v>
      </c>
      <c r="F40" s="2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19"/>
      <c r="Z40" s="19">
        <f>+Z41+Z44</f>
        <v>6080</v>
      </c>
      <c r="AA40" s="19"/>
      <c r="AB40" s="20" t="s">
        <v>23</v>
      </c>
      <c r="AC40" s="14"/>
    </row>
    <row r="41" spans="2:29" s="46" customFormat="1" ht="11.25">
      <c r="B41" s="23"/>
      <c r="C41" s="30"/>
      <c r="D41" s="35"/>
      <c r="E41" s="26"/>
      <c r="F41" s="27"/>
      <c r="G41" s="32" t="s">
        <v>19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1"/>
      <c r="Z41" s="31">
        <f>+Z42+Z43</f>
        <v>18</v>
      </c>
      <c r="AA41" s="31"/>
      <c r="AB41" s="32" t="s">
        <v>23</v>
      </c>
      <c r="AC41" s="24"/>
    </row>
    <row r="42" spans="2:29" s="46" customFormat="1" ht="11.25">
      <c r="B42" s="23"/>
      <c r="C42" s="30"/>
      <c r="D42" s="35"/>
      <c r="E42" s="26"/>
      <c r="F42" s="103"/>
      <c r="G42" s="26"/>
      <c r="H42" s="27"/>
      <c r="I42" s="24" t="s">
        <v>117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1"/>
      <c r="Z42" s="28">
        <v>8</v>
      </c>
      <c r="AA42" s="28"/>
      <c r="AB42" s="24" t="s">
        <v>22</v>
      </c>
      <c r="AC42" s="24"/>
    </row>
    <row r="43" spans="2:29" s="46" customFormat="1" ht="11.25">
      <c r="B43" s="23"/>
      <c r="C43" s="30"/>
      <c r="D43" s="35"/>
      <c r="E43" s="26"/>
      <c r="F43" s="36"/>
      <c r="G43" s="26"/>
      <c r="H43" s="29"/>
      <c r="I43" s="24" t="s">
        <v>118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1"/>
      <c r="Z43" s="28">
        <v>10</v>
      </c>
      <c r="AA43" s="28"/>
      <c r="AB43" s="24" t="s">
        <v>22</v>
      </c>
      <c r="AC43" s="24"/>
    </row>
    <row r="44" spans="2:29" s="46" customFormat="1" ht="11.25">
      <c r="B44" s="23"/>
      <c r="C44" s="30"/>
      <c r="D44" s="35"/>
      <c r="E44" s="26"/>
      <c r="F44" s="27"/>
      <c r="G44" s="30" t="s">
        <v>25</v>
      </c>
      <c r="H44" s="30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1"/>
      <c r="Z44" s="31">
        <f>+Z45+Z46</f>
        <v>6062</v>
      </c>
      <c r="AA44" s="31"/>
      <c r="AB44" s="32" t="s">
        <v>23</v>
      </c>
      <c r="AC44" s="24"/>
    </row>
    <row r="45" spans="2:29" s="46" customFormat="1" ht="11.25">
      <c r="B45" s="23"/>
      <c r="C45" s="30"/>
      <c r="D45" s="35"/>
      <c r="E45" s="30"/>
      <c r="G45" s="26"/>
      <c r="H45" s="27"/>
      <c r="I45" s="26" t="s">
        <v>194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1"/>
      <c r="Z45" s="28">
        <v>2122</v>
      </c>
      <c r="AA45" s="28"/>
      <c r="AB45" s="24" t="s">
        <v>22</v>
      </c>
      <c r="AC45" s="24"/>
    </row>
    <row r="46" spans="2:29" s="46" customFormat="1" ht="11.25">
      <c r="B46" s="23"/>
      <c r="C46" s="30"/>
      <c r="D46" s="35"/>
      <c r="E46" s="30"/>
      <c r="G46" s="26"/>
      <c r="H46" s="29"/>
      <c r="I46" s="26" t="s">
        <v>208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1"/>
      <c r="Z46" s="28">
        <v>3940</v>
      </c>
      <c r="AA46" s="28"/>
      <c r="AB46" s="24" t="s">
        <v>22</v>
      </c>
      <c r="AC46" s="24"/>
    </row>
    <row r="47" spans="2:29" s="46" customFormat="1" ht="11.25">
      <c r="B47" s="23"/>
      <c r="C47" s="30"/>
      <c r="D47" s="35"/>
      <c r="E47" s="30"/>
      <c r="G47" s="26"/>
      <c r="H47" s="37"/>
      <c r="I47" s="26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1"/>
      <c r="Z47" s="28"/>
      <c r="AA47" s="28"/>
      <c r="AB47" s="24"/>
      <c r="AC47" s="24"/>
    </row>
    <row r="48" spans="2:29" s="81" customFormat="1" ht="12.75">
      <c r="B48" s="1"/>
      <c r="C48" s="21"/>
      <c r="D48" s="13"/>
      <c r="E48" s="21" t="s">
        <v>77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9"/>
      <c r="Z48" s="19">
        <f>+Z49+Z52</f>
        <v>3040</v>
      </c>
      <c r="AA48" s="19"/>
      <c r="AB48" s="20" t="s">
        <v>23</v>
      </c>
      <c r="AC48" s="14"/>
    </row>
    <row r="49" spans="2:29" s="46" customFormat="1" ht="11.25">
      <c r="B49" s="23"/>
      <c r="C49" s="30"/>
      <c r="D49" s="75"/>
      <c r="E49" s="26"/>
      <c r="F49" s="27"/>
      <c r="G49" s="32" t="s">
        <v>19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1"/>
      <c r="Z49" s="31">
        <f>+Z50+Z51</f>
        <v>9</v>
      </c>
      <c r="AA49" s="31"/>
      <c r="AB49" s="32" t="s">
        <v>23</v>
      </c>
      <c r="AC49" s="24"/>
    </row>
    <row r="50" spans="2:29" s="46" customFormat="1" ht="11.25">
      <c r="B50" s="23"/>
      <c r="C50" s="30"/>
      <c r="D50" s="75"/>
      <c r="E50" s="26"/>
      <c r="F50" s="103"/>
      <c r="G50" s="26"/>
      <c r="H50" s="27"/>
      <c r="I50" s="24" t="s">
        <v>117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1"/>
      <c r="Z50" s="28">
        <v>4</v>
      </c>
      <c r="AA50" s="28"/>
      <c r="AB50" s="24" t="s">
        <v>22</v>
      </c>
      <c r="AC50" s="24"/>
    </row>
    <row r="51" spans="2:29" s="46" customFormat="1" ht="11.25">
      <c r="B51" s="23"/>
      <c r="C51" s="30"/>
      <c r="D51" s="75"/>
      <c r="E51" s="26"/>
      <c r="F51" s="36"/>
      <c r="G51" s="26"/>
      <c r="H51" s="29"/>
      <c r="I51" s="24" t="s">
        <v>118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1"/>
      <c r="Z51" s="28">
        <v>5</v>
      </c>
      <c r="AA51" s="28"/>
      <c r="AB51" s="24" t="s">
        <v>22</v>
      </c>
      <c r="AC51" s="24"/>
    </row>
    <row r="52" spans="2:29" s="46" customFormat="1" ht="11.25">
      <c r="B52" s="23"/>
      <c r="C52" s="30"/>
      <c r="D52" s="75"/>
      <c r="E52" s="26"/>
      <c r="F52" s="27"/>
      <c r="G52" s="30" t="s">
        <v>25</v>
      </c>
      <c r="H52" s="30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1"/>
      <c r="Z52" s="31">
        <f>+Z53+Z54</f>
        <v>3031</v>
      </c>
      <c r="AA52" s="31"/>
      <c r="AB52" s="32" t="s">
        <v>23</v>
      </c>
      <c r="AC52" s="24"/>
    </row>
    <row r="53" spans="2:29" s="46" customFormat="1" ht="11.25">
      <c r="B53" s="23"/>
      <c r="C53" s="30"/>
      <c r="D53" s="75"/>
      <c r="E53" s="30"/>
      <c r="G53" s="26"/>
      <c r="H53" s="27"/>
      <c r="I53" s="26" t="s">
        <v>194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1"/>
      <c r="Z53" s="28">
        <v>1061</v>
      </c>
      <c r="AA53" s="28"/>
      <c r="AB53" s="24" t="s">
        <v>22</v>
      </c>
      <c r="AC53" s="24"/>
    </row>
    <row r="54" spans="2:29" s="46" customFormat="1" ht="11.25">
      <c r="B54" s="23"/>
      <c r="C54" s="30"/>
      <c r="D54" s="75"/>
      <c r="E54" s="30"/>
      <c r="G54" s="26"/>
      <c r="H54" s="29"/>
      <c r="I54" s="26" t="s">
        <v>208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1"/>
      <c r="Z54" s="28">
        <v>1970</v>
      </c>
      <c r="AA54" s="28"/>
      <c r="AB54" s="24" t="s">
        <v>22</v>
      </c>
      <c r="AC54" s="24"/>
    </row>
    <row r="55" spans="2:29" s="46" customFormat="1" ht="11.25">
      <c r="B55" s="23"/>
      <c r="C55" s="30"/>
      <c r="D55" s="75"/>
      <c r="E55" s="3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1"/>
      <c r="Z55" s="31"/>
      <c r="AA55" s="31"/>
      <c r="AB55" s="32"/>
      <c r="AC55" s="24"/>
    </row>
    <row r="56" spans="2:29" s="46" customFormat="1" ht="15.75">
      <c r="B56" s="164" t="s">
        <v>119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</row>
    <row r="57" spans="2:29" s="46" customFormat="1" ht="11.2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8"/>
      <c r="AA57" s="28"/>
      <c r="AB57" s="24"/>
      <c r="AC57" s="24"/>
    </row>
    <row r="58" spans="2:29" s="68" customFormat="1" ht="15.75">
      <c r="B58" s="4"/>
      <c r="C58" s="22" t="s">
        <v>24</v>
      </c>
      <c r="D58" s="4"/>
      <c r="E58" s="22"/>
      <c r="F58" s="22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7">
        <f>+Z60+Z62</f>
        <v>5830</v>
      </c>
      <c r="AA58" s="17"/>
      <c r="AB58" s="18" t="s">
        <v>23</v>
      </c>
      <c r="AC58" s="17"/>
    </row>
    <row r="59" spans="2:29" s="46" customFormat="1" ht="11.25">
      <c r="B59" s="23"/>
      <c r="C59" s="24"/>
      <c r="D59" s="25"/>
      <c r="E59" s="26"/>
      <c r="F59" s="26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8"/>
      <c r="AA59" s="28"/>
      <c r="AB59" s="24"/>
      <c r="AC59" s="24"/>
    </row>
    <row r="60" spans="2:29" s="81" customFormat="1" ht="12.75">
      <c r="B60" s="5"/>
      <c r="C60" s="20"/>
      <c r="D60" s="13"/>
      <c r="E60" s="21" t="s">
        <v>19</v>
      </c>
      <c r="F60" s="74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5"/>
      <c r="Z60" s="19">
        <f>+Z67+Z79</f>
        <v>31</v>
      </c>
      <c r="AA60" s="19"/>
      <c r="AB60" s="20" t="s">
        <v>23</v>
      </c>
      <c r="AC60" s="20"/>
    </row>
    <row r="61" spans="2:29" s="46" customFormat="1" ht="11.25">
      <c r="B61" s="34"/>
      <c r="C61" s="32"/>
      <c r="D61" s="25"/>
      <c r="E61" s="30"/>
      <c r="F61" s="75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4"/>
      <c r="Z61" s="31"/>
      <c r="AA61" s="31"/>
      <c r="AB61" s="32"/>
      <c r="AC61" s="32"/>
    </row>
    <row r="62" spans="2:29" s="81" customFormat="1" ht="12.75">
      <c r="B62" s="5"/>
      <c r="C62" s="20"/>
      <c r="D62" s="13"/>
      <c r="E62" s="21" t="s">
        <v>25</v>
      </c>
      <c r="F62" s="74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5"/>
      <c r="Z62" s="19">
        <f>+Z71+Z82</f>
        <v>5799</v>
      </c>
      <c r="AA62" s="19"/>
      <c r="AB62" s="20" t="s">
        <v>23</v>
      </c>
      <c r="AC62" s="20"/>
    </row>
    <row r="63" spans="2:29" s="46" customFormat="1" ht="11.25">
      <c r="B63" s="23"/>
      <c r="C63" s="24"/>
      <c r="D63" s="25"/>
      <c r="E63" s="26"/>
      <c r="F63" s="37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3"/>
      <c r="Z63" s="28"/>
      <c r="AA63" s="28"/>
      <c r="AB63" s="24"/>
      <c r="AC63" s="24"/>
    </row>
    <row r="64" spans="2:29" s="81" customFormat="1" ht="12.75">
      <c r="B64" s="1"/>
      <c r="C64" s="14"/>
      <c r="D64" s="120"/>
      <c r="E64" s="121" t="s">
        <v>87</v>
      </c>
      <c r="F64" s="122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"/>
      <c r="Z64" s="123"/>
      <c r="AA64" s="123"/>
      <c r="AB64" s="14"/>
      <c r="AC64" s="14"/>
    </row>
    <row r="65" spans="2:29" s="81" customFormat="1" ht="12.75">
      <c r="B65" s="1"/>
      <c r="C65" s="14"/>
      <c r="D65" s="13"/>
      <c r="E65" s="121" t="s">
        <v>86</v>
      </c>
      <c r="F65" s="122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"/>
      <c r="Z65" s="19">
        <f>+Z67+Z71</f>
        <v>5435</v>
      </c>
      <c r="AA65" s="19"/>
      <c r="AB65" s="20" t="s">
        <v>23</v>
      </c>
      <c r="AC65" s="14"/>
    </row>
    <row r="66" spans="2:29" s="46" customFormat="1" ht="11.25">
      <c r="B66" s="23"/>
      <c r="C66" s="24"/>
      <c r="D66" s="35"/>
      <c r="E66" s="82"/>
      <c r="F66" s="37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31"/>
      <c r="AA66" s="31"/>
      <c r="AB66" s="32"/>
      <c r="AC66" s="24"/>
    </row>
    <row r="67" spans="2:29" s="46" customFormat="1" ht="11.25">
      <c r="B67" s="23"/>
      <c r="C67" s="30"/>
      <c r="D67" s="35"/>
      <c r="E67" s="26"/>
      <c r="F67" s="27"/>
      <c r="G67" s="32" t="s">
        <v>19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1"/>
      <c r="Z67" s="31">
        <f>+Z68+Z69+Z70</f>
        <v>29</v>
      </c>
      <c r="AA67" s="31"/>
      <c r="AB67" s="32" t="s">
        <v>23</v>
      </c>
      <c r="AC67" s="24"/>
    </row>
    <row r="68" spans="2:29" s="46" customFormat="1" ht="11.25">
      <c r="B68" s="23"/>
      <c r="C68" s="30"/>
      <c r="D68" s="35"/>
      <c r="E68" s="26"/>
      <c r="F68" s="103"/>
      <c r="G68" s="26"/>
      <c r="H68" s="27"/>
      <c r="I68" s="24" t="s">
        <v>120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1"/>
      <c r="Z68" s="28">
        <v>20</v>
      </c>
      <c r="AA68" s="28"/>
      <c r="AB68" s="24" t="s">
        <v>22</v>
      </c>
      <c r="AC68" s="24"/>
    </row>
    <row r="69" spans="2:29" s="46" customFormat="1" ht="11.25">
      <c r="B69" s="23"/>
      <c r="C69" s="30"/>
      <c r="D69" s="35"/>
      <c r="E69" s="26"/>
      <c r="F69" s="36"/>
      <c r="G69" s="26"/>
      <c r="H69" s="29"/>
      <c r="I69" s="24" t="s">
        <v>117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1"/>
      <c r="Z69" s="28">
        <v>7</v>
      </c>
      <c r="AA69" s="28"/>
      <c r="AB69" s="24" t="s">
        <v>22</v>
      </c>
      <c r="AC69" s="24"/>
    </row>
    <row r="70" spans="2:29" s="46" customFormat="1" ht="11.25">
      <c r="B70" s="23"/>
      <c r="C70" s="30"/>
      <c r="D70" s="35"/>
      <c r="E70" s="26"/>
      <c r="F70" s="36"/>
      <c r="G70" s="26"/>
      <c r="H70" s="29"/>
      <c r="I70" s="24" t="s">
        <v>118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1"/>
      <c r="Z70" s="28">
        <v>2</v>
      </c>
      <c r="AA70" s="28"/>
      <c r="AB70" s="24" t="s">
        <v>22</v>
      </c>
      <c r="AC70" s="24"/>
    </row>
    <row r="71" spans="2:29" s="46" customFormat="1" ht="11.25">
      <c r="B71" s="23"/>
      <c r="C71" s="30"/>
      <c r="D71" s="35"/>
      <c r="E71" s="26"/>
      <c r="F71" s="27"/>
      <c r="G71" s="30" t="s">
        <v>25</v>
      </c>
      <c r="H71" s="30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1"/>
      <c r="Z71" s="31">
        <f>+Z72+Z73</f>
        <v>5406</v>
      </c>
      <c r="AA71" s="31"/>
      <c r="AB71" s="32" t="s">
        <v>23</v>
      </c>
      <c r="AC71" s="24"/>
    </row>
    <row r="72" spans="2:29" s="46" customFormat="1" ht="11.25">
      <c r="B72" s="23"/>
      <c r="C72" s="30"/>
      <c r="D72" s="35"/>
      <c r="E72" s="30"/>
      <c r="G72" s="26"/>
      <c r="H72" s="27"/>
      <c r="I72" s="26" t="s">
        <v>194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1"/>
      <c r="Z72" s="28">
        <v>1892</v>
      </c>
      <c r="AA72" s="28"/>
      <c r="AB72" s="24" t="s">
        <v>22</v>
      </c>
      <c r="AC72" s="24"/>
    </row>
    <row r="73" spans="2:29" s="46" customFormat="1" ht="11.25">
      <c r="B73" s="23"/>
      <c r="C73" s="30"/>
      <c r="D73" s="35"/>
      <c r="E73" s="30"/>
      <c r="G73" s="26"/>
      <c r="H73" s="29"/>
      <c r="I73" s="26" t="s">
        <v>208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1"/>
      <c r="Z73" s="28">
        <v>3514</v>
      </c>
      <c r="AA73" s="28"/>
      <c r="AB73" s="24" t="s">
        <v>22</v>
      </c>
      <c r="AC73" s="24"/>
    </row>
    <row r="74" spans="2:29" s="46" customFormat="1" ht="11.25">
      <c r="B74" s="23"/>
      <c r="C74" s="30"/>
      <c r="D74" s="35"/>
      <c r="E74" s="30"/>
      <c r="G74" s="26"/>
      <c r="H74" s="37"/>
      <c r="I74" s="26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1"/>
      <c r="Z74" s="28"/>
      <c r="AA74" s="28"/>
      <c r="AB74" s="24"/>
      <c r="AC74" s="24"/>
    </row>
    <row r="75" spans="2:29" s="81" customFormat="1" ht="12.75">
      <c r="B75" s="1"/>
      <c r="C75" s="21"/>
      <c r="D75" s="124"/>
      <c r="E75" s="121" t="s">
        <v>88</v>
      </c>
      <c r="G75" s="118"/>
      <c r="H75" s="122"/>
      <c r="I75" s="118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9"/>
      <c r="Z75" s="123"/>
      <c r="AA75" s="123"/>
      <c r="AB75" s="14"/>
      <c r="AC75" s="14"/>
    </row>
    <row r="76" spans="2:29" s="81" customFormat="1" ht="12.75">
      <c r="B76" s="1"/>
      <c r="C76" s="21"/>
      <c r="D76" s="124"/>
      <c r="E76" s="121" t="s">
        <v>89</v>
      </c>
      <c r="G76" s="118"/>
      <c r="H76" s="122"/>
      <c r="I76" s="118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9"/>
      <c r="Z76" s="123"/>
      <c r="AA76" s="123"/>
      <c r="AB76" s="14"/>
      <c r="AC76" s="14"/>
    </row>
    <row r="77" spans="2:29" s="81" customFormat="1" ht="12.75">
      <c r="B77" s="1"/>
      <c r="C77" s="21"/>
      <c r="D77" s="13"/>
      <c r="E77" s="121" t="s">
        <v>90</v>
      </c>
      <c r="G77" s="118"/>
      <c r="H77" s="122"/>
      <c r="I77" s="118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19">
        <f>+Z79+Z82</f>
        <v>395</v>
      </c>
      <c r="AA77" s="19"/>
      <c r="AB77" s="20" t="s">
        <v>23</v>
      </c>
      <c r="AC77" s="14"/>
    </row>
    <row r="78" spans="2:29" s="46" customFormat="1" ht="11.25">
      <c r="B78" s="23"/>
      <c r="C78" s="30"/>
      <c r="D78" s="75"/>
      <c r="E78" s="82"/>
      <c r="G78" s="26"/>
      <c r="H78" s="37"/>
      <c r="I78" s="26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1"/>
      <c r="Z78" s="31"/>
      <c r="AA78" s="31"/>
      <c r="AB78" s="32"/>
      <c r="AC78" s="24"/>
    </row>
    <row r="79" spans="2:29" s="46" customFormat="1" ht="11.25">
      <c r="B79" s="23"/>
      <c r="C79" s="30"/>
      <c r="D79" s="75"/>
      <c r="E79" s="26"/>
      <c r="F79" s="27"/>
      <c r="G79" s="32" t="s">
        <v>19</v>
      </c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1"/>
      <c r="Z79" s="104">
        <f>+Z80+Z81</f>
        <v>2</v>
      </c>
      <c r="AA79" s="104"/>
      <c r="AB79" s="32" t="s">
        <v>23</v>
      </c>
      <c r="AC79" s="24"/>
    </row>
    <row r="80" spans="2:29" s="46" customFormat="1" ht="11.25">
      <c r="B80" s="23"/>
      <c r="C80" s="30"/>
      <c r="D80" s="75"/>
      <c r="E80" s="26"/>
      <c r="F80" s="103"/>
      <c r="G80" s="26"/>
      <c r="H80" s="27"/>
      <c r="I80" s="24" t="s">
        <v>117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1"/>
      <c r="Z80" s="105">
        <v>0.5</v>
      </c>
      <c r="AA80" s="105"/>
      <c r="AB80" s="24" t="s">
        <v>22</v>
      </c>
      <c r="AC80" s="24"/>
    </row>
    <row r="81" spans="2:29" s="46" customFormat="1" ht="11.25">
      <c r="B81" s="23"/>
      <c r="C81" s="30"/>
      <c r="D81" s="75"/>
      <c r="E81" s="26"/>
      <c r="F81" s="36"/>
      <c r="G81" s="26"/>
      <c r="H81" s="29"/>
      <c r="I81" s="24" t="s">
        <v>118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1"/>
      <c r="Z81" s="105">
        <v>1.5</v>
      </c>
      <c r="AA81" s="105"/>
      <c r="AB81" s="24" t="s">
        <v>22</v>
      </c>
      <c r="AC81" s="24"/>
    </row>
    <row r="82" spans="2:29" s="46" customFormat="1" ht="11.25">
      <c r="B82" s="23"/>
      <c r="C82" s="30"/>
      <c r="D82" s="75"/>
      <c r="E82" s="26"/>
      <c r="F82" s="27"/>
      <c r="G82" s="30" t="s">
        <v>25</v>
      </c>
      <c r="H82" s="30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1"/>
      <c r="Z82" s="31">
        <f>+Z83+Z84</f>
        <v>393</v>
      </c>
      <c r="AA82" s="31"/>
      <c r="AB82" s="32" t="s">
        <v>23</v>
      </c>
      <c r="AC82" s="24"/>
    </row>
    <row r="83" spans="2:29" s="46" customFormat="1" ht="11.25">
      <c r="B83" s="23"/>
      <c r="C83" s="30"/>
      <c r="D83" s="75"/>
      <c r="E83" s="30"/>
      <c r="G83" s="26"/>
      <c r="H83" s="27"/>
      <c r="I83" s="26" t="s">
        <v>194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1"/>
      <c r="Z83" s="28">
        <v>138</v>
      </c>
      <c r="AA83" s="28"/>
      <c r="AB83" s="24" t="s">
        <v>22</v>
      </c>
      <c r="AC83" s="24"/>
    </row>
    <row r="84" spans="2:29" s="46" customFormat="1" ht="11.25">
      <c r="B84" s="23"/>
      <c r="C84" s="30"/>
      <c r="D84" s="75"/>
      <c r="E84" s="30"/>
      <c r="G84" s="26"/>
      <c r="H84" s="29"/>
      <c r="I84" s="26" t="s">
        <v>208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1"/>
      <c r="Z84" s="28">
        <v>255</v>
      </c>
      <c r="AA84" s="28"/>
      <c r="AB84" s="24" t="s">
        <v>22</v>
      </c>
      <c r="AC84" s="24"/>
    </row>
    <row r="85" spans="2:29" s="46" customFormat="1" ht="11.25">
      <c r="B85" s="110"/>
      <c r="C85" s="111"/>
      <c r="D85" s="112"/>
      <c r="E85" s="110"/>
      <c r="F85" s="110"/>
      <c r="G85" s="112"/>
      <c r="H85" s="112"/>
      <c r="I85" s="111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3"/>
      <c r="AA85" s="113"/>
      <c r="AB85" s="111"/>
      <c r="AC85" s="110"/>
    </row>
    <row r="86" spans="1:29" ht="12.75" customHeight="1">
      <c r="A86" s="72"/>
      <c r="B86" s="24"/>
      <c r="C86" s="26"/>
      <c r="D86" s="23"/>
      <c r="E86" s="26"/>
      <c r="F86" s="23"/>
      <c r="G86" s="23"/>
      <c r="H86" s="23"/>
      <c r="I86" s="23"/>
      <c r="J86" s="23"/>
      <c r="K86" s="23"/>
      <c r="L86" s="23"/>
      <c r="M86" s="23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3"/>
      <c r="AA86" s="23"/>
      <c r="AB86" s="23"/>
      <c r="AC86" s="109" t="s">
        <v>103</v>
      </c>
    </row>
  </sheetData>
  <mergeCells count="6">
    <mergeCell ref="B32:AC32"/>
    <mergeCell ref="B56:AC56"/>
    <mergeCell ref="B9:X9"/>
    <mergeCell ref="B10:X10"/>
    <mergeCell ref="B12:X12"/>
    <mergeCell ref="B14:AC14"/>
  </mergeCells>
  <hyperlinks>
    <hyperlink ref="AC86" location="Indice!A1" display="Volver ..."/>
  </hyperlinks>
  <printOptions horizontalCentered="1"/>
  <pageMargins left="0.15748031496062992" right="0.15748031496062992" top="0.15748031496062992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showGridLines="0" zoomScale="80" zoomScaleNormal="80" workbookViewId="0" topLeftCell="A1">
      <selection activeCell="A1" sqref="A1"/>
    </sheetView>
  </sheetViews>
  <sheetFormatPr defaultColWidth="11.421875" defaultRowHeight="12.75" zeroHeight="1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2.7109375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10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">
      <c r="B14" s="158" t="s">
        <v>62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</row>
    <row r="15" spans="2:29" ht="15">
      <c r="B15" s="158" t="s">
        <v>63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</row>
    <row r="16" spans="2:29" s="46" customFormat="1" ht="11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8"/>
      <c r="AB16" s="47"/>
      <c r="AC16" s="47"/>
    </row>
    <row r="17" spans="2:29" s="68" customFormat="1" ht="15.75">
      <c r="B17" s="49"/>
      <c r="C17" s="50" t="s">
        <v>24</v>
      </c>
      <c r="D17" s="49"/>
      <c r="E17" s="49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>
        <f>+Z19+Z21+Z23</f>
        <v>3000</v>
      </c>
      <c r="AA17" s="52"/>
      <c r="AB17" s="53" t="s">
        <v>23</v>
      </c>
      <c r="AC17" s="51"/>
    </row>
    <row r="18" spans="2:29" s="46" customFormat="1" ht="11.25">
      <c r="B18" s="47"/>
      <c r="C18" s="54"/>
      <c r="D18" s="55"/>
      <c r="E18" s="54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8"/>
      <c r="AB18" s="47"/>
      <c r="AC18" s="47"/>
    </row>
    <row r="19" spans="2:29" s="81" customFormat="1" ht="12.75">
      <c r="B19" s="56"/>
      <c r="C19" s="57"/>
      <c r="D19" s="58"/>
      <c r="E19" s="57" t="s">
        <v>11</v>
      </c>
      <c r="F19" s="5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9">
        <v>150</v>
      </c>
      <c r="AA19" s="59"/>
      <c r="AB19" s="56" t="s">
        <v>23</v>
      </c>
      <c r="AC19" s="56"/>
    </row>
    <row r="20" spans="2:29" s="46" customFormat="1" ht="11.25">
      <c r="B20" s="60"/>
      <c r="C20" s="61"/>
      <c r="D20" s="117"/>
      <c r="E20" s="61"/>
      <c r="F20" s="6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5"/>
      <c r="AA20" s="65"/>
      <c r="AB20" s="60"/>
      <c r="AC20" s="60"/>
    </row>
    <row r="21" spans="2:29" s="81" customFormat="1" ht="12.75">
      <c r="B21" s="56"/>
      <c r="C21" s="57"/>
      <c r="D21" s="58"/>
      <c r="E21" s="57" t="s">
        <v>56</v>
      </c>
      <c r="F21" s="57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9">
        <v>213</v>
      </c>
      <c r="AA21" s="59"/>
      <c r="AB21" s="56" t="s">
        <v>23</v>
      </c>
      <c r="AC21" s="56"/>
    </row>
    <row r="22" spans="2:29" s="46" customFormat="1" ht="11.25">
      <c r="B22" s="60"/>
      <c r="C22" s="61"/>
      <c r="D22" s="117"/>
      <c r="E22" s="61"/>
      <c r="F22" s="6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5"/>
      <c r="AA22" s="65"/>
      <c r="AB22" s="60"/>
      <c r="AC22" s="60"/>
    </row>
    <row r="23" spans="2:29" s="81" customFormat="1" ht="12.75">
      <c r="B23" s="56"/>
      <c r="C23" s="79"/>
      <c r="D23" s="83"/>
      <c r="E23" s="57" t="s">
        <v>25</v>
      </c>
      <c r="F23" s="5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9">
        <f>+Z24+Z25</f>
        <v>2637</v>
      </c>
      <c r="AA23" s="59"/>
      <c r="AB23" s="56" t="s">
        <v>23</v>
      </c>
      <c r="AC23" s="56"/>
    </row>
    <row r="24" spans="2:29" s="46" customFormat="1" ht="11.25">
      <c r="B24" s="47"/>
      <c r="E24" s="54"/>
      <c r="F24" s="64"/>
      <c r="G24" s="54" t="s">
        <v>159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>
        <v>2110</v>
      </c>
      <c r="AA24" s="48"/>
      <c r="AB24" s="47" t="s">
        <v>22</v>
      </c>
      <c r="AC24" s="47"/>
    </row>
    <row r="25" spans="2:29" s="46" customFormat="1" ht="11.25">
      <c r="B25" s="47"/>
      <c r="E25" s="54"/>
      <c r="F25" s="66"/>
      <c r="G25" s="54" t="s">
        <v>164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>
        <v>527</v>
      </c>
      <c r="AA25" s="48"/>
      <c r="AB25" s="47" t="s">
        <v>22</v>
      </c>
      <c r="AC25" s="47"/>
    </row>
    <row r="26" spans="2:29" s="46" customFormat="1" ht="11.25">
      <c r="B26" s="47"/>
      <c r="E26" s="54"/>
      <c r="F26" s="54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8"/>
      <c r="AA26" s="48"/>
      <c r="AB26" s="47"/>
      <c r="AC26" s="47"/>
    </row>
    <row r="27" spans="1:29" s="46" customFormat="1" ht="11.25">
      <c r="A27" s="70"/>
      <c r="B27" s="110"/>
      <c r="C27" s="111"/>
      <c r="D27" s="112"/>
      <c r="E27" s="110"/>
      <c r="F27" s="110"/>
      <c r="G27" s="112"/>
      <c r="H27" s="112"/>
      <c r="I27" s="111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3"/>
      <c r="AA27" s="113"/>
      <c r="AB27" s="111"/>
      <c r="AC27" s="110"/>
    </row>
    <row r="28" spans="2:29" ht="12.75">
      <c r="B28" s="24"/>
      <c r="C28" s="26"/>
      <c r="D28" s="23"/>
      <c r="E28" s="26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3"/>
      <c r="AA28" s="23"/>
      <c r="AB28" s="23"/>
      <c r="AC28" s="109" t="s">
        <v>103</v>
      </c>
    </row>
  </sheetData>
  <mergeCells count="5">
    <mergeCell ref="B15:AC15"/>
    <mergeCell ref="B9:X9"/>
    <mergeCell ref="B10:X10"/>
    <mergeCell ref="B12:X12"/>
    <mergeCell ref="B14:AC14"/>
  </mergeCells>
  <hyperlinks>
    <hyperlink ref="AC28" location="Indice!A1" display="Volver ..."/>
  </hyperlinks>
  <printOptions horizontalCentered="1"/>
  <pageMargins left="0.17" right="0.17" top="0.17" bottom="0.16" header="0" footer="0"/>
  <pageSetup horizontalDpi="600" verticalDpi="600" orientation="portrait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D66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0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209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.75">
      <c r="B14" s="170" t="s">
        <v>144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s="46" customFormat="1" ht="11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8"/>
      <c r="AA15" s="28"/>
      <c r="AB15" s="24"/>
      <c r="AC15" s="24"/>
    </row>
    <row r="16" spans="2:29" s="68" customFormat="1" ht="15.75">
      <c r="B16" s="4"/>
      <c r="C16" s="22" t="s">
        <v>24</v>
      </c>
      <c r="D16" s="4"/>
      <c r="E16" s="22"/>
      <c r="F16" s="22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07">
        <f>+Z18+Z23</f>
        <v>15275</v>
      </c>
      <c r="AA16" s="107"/>
      <c r="AB16" s="18" t="s">
        <v>23</v>
      </c>
      <c r="AC16" s="17"/>
    </row>
    <row r="17" spans="2:29" s="46" customFormat="1" ht="11.25">
      <c r="B17" s="23"/>
      <c r="C17" s="24"/>
      <c r="D17" s="25"/>
      <c r="Z17" s="108"/>
      <c r="AA17" s="108"/>
      <c r="AB17" s="24"/>
      <c r="AC17" s="24"/>
    </row>
    <row r="18" spans="2:29" s="81" customFormat="1" ht="12.75">
      <c r="B18" s="1"/>
      <c r="C18" s="14"/>
      <c r="D18" s="13"/>
      <c r="E18" s="21" t="s">
        <v>11</v>
      </c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69"/>
      <c r="Z18" s="115">
        <f>+Z19+Z20+Z21</f>
        <v>85</v>
      </c>
      <c r="AA18" s="115"/>
      <c r="AB18" s="20" t="s">
        <v>23</v>
      </c>
      <c r="AC18" s="14"/>
    </row>
    <row r="19" spans="2:29" s="46" customFormat="1" ht="11.25">
      <c r="B19" s="23"/>
      <c r="C19" s="24"/>
      <c r="D19" s="25"/>
      <c r="F19" s="33"/>
      <c r="G19" s="26" t="s">
        <v>136</v>
      </c>
      <c r="H19" s="26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Z19" s="28">
        <v>50</v>
      </c>
      <c r="AA19" s="28"/>
      <c r="AB19" s="24" t="s">
        <v>22</v>
      </c>
      <c r="AC19" s="24"/>
    </row>
    <row r="20" spans="2:29" s="46" customFormat="1" ht="11.25">
      <c r="B20" s="23"/>
      <c r="C20" s="24"/>
      <c r="D20" s="25"/>
      <c r="F20" s="33"/>
      <c r="G20" s="26" t="s">
        <v>137</v>
      </c>
      <c r="H20" s="26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Z20" s="28">
        <v>10</v>
      </c>
      <c r="AA20" s="28"/>
      <c r="AB20" s="24" t="s">
        <v>22</v>
      </c>
      <c r="AC20" s="24"/>
    </row>
    <row r="21" spans="2:29" s="46" customFormat="1" ht="11.25">
      <c r="B21" s="23"/>
      <c r="C21" s="24"/>
      <c r="D21" s="25"/>
      <c r="F21" s="33"/>
      <c r="G21" s="26" t="s">
        <v>207</v>
      </c>
      <c r="H21" s="2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Z21" s="28">
        <v>25</v>
      </c>
      <c r="AA21" s="28"/>
      <c r="AB21" s="24" t="s">
        <v>22</v>
      </c>
      <c r="AC21" s="24"/>
    </row>
    <row r="22" spans="2:29" s="46" customFormat="1" ht="11.25">
      <c r="B22" s="23"/>
      <c r="C22" s="24"/>
      <c r="D22" s="25"/>
      <c r="Z22" s="108"/>
      <c r="AA22" s="108"/>
      <c r="AB22" s="24"/>
      <c r="AC22" s="24"/>
    </row>
    <row r="23" spans="2:29" s="81" customFormat="1" ht="12.75">
      <c r="B23" s="1"/>
      <c r="C23" s="14"/>
      <c r="D23" s="13"/>
      <c r="E23" s="21" t="s">
        <v>25</v>
      </c>
      <c r="F23" s="2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69"/>
      <c r="Z23" s="115">
        <f>+Z24+Z38+Z52</f>
        <v>15190</v>
      </c>
      <c r="AA23" s="115"/>
      <c r="AB23" s="20" t="s">
        <v>23</v>
      </c>
      <c r="AC23" s="14"/>
    </row>
    <row r="24" spans="2:29" s="46" customFormat="1" ht="11.25">
      <c r="B24" s="23"/>
      <c r="C24" s="63"/>
      <c r="D24" s="63"/>
      <c r="E24" s="32"/>
      <c r="F24" s="33"/>
      <c r="G24" s="30" t="s">
        <v>133</v>
      </c>
      <c r="H24" s="30"/>
      <c r="I24" s="32"/>
      <c r="J24" s="32"/>
      <c r="Z24" s="104">
        <f>SUM(Z25:Z36)</f>
        <v>8052.7</v>
      </c>
      <c r="AA24" s="104"/>
      <c r="AB24" s="32" t="s">
        <v>23</v>
      </c>
      <c r="AC24" s="24"/>
    </row>
    <row r="25" spans="2:29" s="63" customFormat="1" ht="11.25">
      <c r="B25" s="34"/>
      <c r="E25" s="24"/>
      <c r="F25" s="25"/>
      <c r="G25" s="46"/>
      <c r="H25" s="33"/>
      <c r="I25" s="26" t="s">
        <v>112</v>
      </c>
      <c r="J25" s="26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Z25" s="28">
        <v>732</v>
      </c>
      <c r="AA25" s="28"/>
      <c r="AB25" s="24" t="s">
        <v>22</v>
      </c>
      <c r="AC25" s="32"/>
    </row>
    <row r="26" spans="2:29" s="46" customFormat="1" ht="11.25">
      <c r="B26" s="23"/>
      <c r="E26" s="24"/>
      <c r="F26" s="25"/>
      <c r="H26" s="33"/>
      <c r="I26" s="26" t="s">
        <v>121</v>
      </c>
      <c r="J26" s="26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Z26" s="28">
        <v>732</v>
      </c>
      <c r="AA26" s="28"/>
      <c r="AB26" s="24" t="s">
        <v>22</v>
      </c>
      <c r="AC26" s="24"/>
    </row>
    <row r="27" spans="2:29" s="46" customFormat="1" ht="11.25">
      <c r="B27" s="23"/>
      <c r="E27" s="24"/>
      <c r="F27" s="25"/>
      <c r="H27" s="33"/>
      <c r="I27" s="26" t="s">
        <v>122</v>
      </c>
      <c r="J27" s="26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Z27" s="28">
        <v>732</v>
      </c>
      <c r="AA27" s="28"/>
      <c r="AB27" s="24" t="s">
        <v>22</v>
      </c>
      <c r="AC27" s="24"/>
    </row>
    <row r="28" spans="2:29" s="46" customFormat="1" ht="11.25">
      <c r="B28" s="23"/>
      <c r="E28" s="24"/>
      <c r="F28" s="25"/>
      <c r="H28" s="33"/>
      <c r="I28" s="26" t="s">
        <v>123</v>
      </c>
      <c r="J28" s="26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Z28" s="28">
        <v>732</v>
      </c>
      <c r="AA28" s="28"/>
      <c r="AB28" s="24" t="s">
        <v>22</v>
      </c>
      <c r="AC28" s="24"/>
    </row>
    <row r="29" spans="2:29" s="46" customFormat="1" ht="11.25">
      <c r="B29" s="23"/>
      <c r="E29" s="24"/>
      <c r="F29" s="25"/>
      <c r="H29" s="33"/>
      <c r="I29" s="26" t="s">
        <v>124</v>
      </c>
      <c r="J29" s="26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Z29" s="28">
        <v>732</v>
      </c>
      <c r="AA29" s="28"/>
      <c r="AB29" s="24" t="s">
        <v>22</v>
      </c>
      <c r="AC29" s="24"/>
    </row>
    <row r="30" spans="2:29" s="46" customFormat="1" ht="11.25">
      <c r="B30" s="23"/>
      <c r="E30" s="24"/>
      <c r="F30" s="25"/>
      <c r="H30" s="33"/>
      <c r="I30" s="26" t="s">
        <v>125</v>
      </c>
      <c r="J30" s="2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Z30" s="28">
        <v>732</v>
      </c>
      <c r="AA30" s="28"/>
      <c r="AB30" s="24" t="s">
        <v>22</v>
      </c>
      <c r="AC30" s="24"/>
    </row>
    <row r="31" spans="2:29" s="46" customFormat="1" ht="11.25">
      <c r="B31" s="23"/>
      <c r="E31" s="24"/>
      <c r="F31" s="25"/>
      <c r="H31" s="33"/>
      <c r="I31" s="26" t="s">
        <v>126</v>
      </c>
      <c r="J31" s="26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Z31" s="28">
        <v>732</v>
      </c>
      <c r="AA31" s="28"/>
      <c r="AB31" s="24" t="s">
        <v>22</v>
      </c>
      <c r="AC31" s="24"/>
    </row>
    <row r="32" spans="2:29" s="46" customFormat="1" ht="11.25">
      <c r="B32" s="23"/>
      <c r="E32" s="24"/>
      <c r="F32" s="25"/>
      <c r="H32" s="33"/>
      <c r="I32" s="26" t="s">
        <v>131</v>
      </c>
      <c r="J32" s="26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Z32" s="106" t="s">
        <v>132</v>
      </c>
      <c r="AA32" s="106"/>
      <c r="AB32" s="24" t="s">
        <v>22</v>
      </c>
      <c r="AC32" s="24"/>
    </row>
    <row r="33" spans="2:29" s="46" customFormat="1" ht="11.25">
      <c r="B33" s="23"/>
      <c r="E33" s="24"/>
      <c r="F33" s="25"/>
      <c r="H33" s="33"/>
      <c r="I33" s="26" t="s">
        <v>127</v>
      </c>
      <c r="J33" s="26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Z33" s="28">
        <v>732</v>
      </c>
      <c r="AA33" s="28"/>
      <c r="AB33" s="24" t="s">
        <v>22</v>
      </c>
      <c r="AC33" s="24"/>
    </row>
    <row r="34" spans="2:29" s="46" customFormat="1" ht="11.25">
      <c r="B34" s="23"/>
      <c r="E34" s="24"/>
      <c r="F34" s="25"/>
      <c r="H34" s="33"/>
      <c r="I34" s="26" t="s">
        <v>128</v>
      </c>
      <c r="J34" s="26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Z34" s="28">
        <v>732</v>
      </c>
      <c r="AA34" s="28"/>
      <c r="AB34" s="24" t="s">
        <v>22</v>
      </c>
      <c r="AC34" s="24"/>
    </row>
    <row r="35" spans="2:29" s="46" customFormat="1" ht="11.25">
      <c r="B35" s="23"/>
      <c r="E35" s="24"/>
      <c r="F35" s="25"/>
      <c r="H35" s="33"/>
      <c r="I35" s="26" t="s">
        <v>129</v>
      </c>
      <c r="J35" s="26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Z35" s="28">
        <v>732</v>
      </c>
      <c r="AA35" s="28"/>
      <c r="AB35" s="24" t="s">
        <v>22</v>
      </c>
      <c r="AC35" s="24"/>
    </row>
    <row r="36" spans="2:29" s="46" customFormat="1" ht="11.25">
      <c r="B36" s="23"/>
      <c r="E36" s="24"/>
      <c r="F36" s="25"/>
      <c r="H36" s="33"/>
      <c r="I36" s="26" t="s">
        <v>130</v>
      </c>
      <c r="J36" s="26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Z36" s="105">
        <v>732.7</v>
      </c>
      <c r="AA36" s="105"/>
      <c r="AB36" s="24" t="s">
        <v>22</v>
      </c>
      <c r="AC36" s="24"/>
    </row>
    <row r="37" spans="2:29" s="46" customFormat="1" ht="11.25">
      <c r="B37" s="23"/>
      <c r="E37" s="24"/>
      <c r="F37" s="25"/>
      <c r="H37" s="75"/>
      <c r="I37" s="26"/>
      <c r="J37" s="26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Z37" s="28"/>
      <c r="AA37" s="28"/>
      <c r="AB37" s="24"/>
      <c r="AC37" s="24"/>
    </row>
    <row r="38" spans="2:29" s="46" customFormat="1" ht="11.25">
      <c r="B38" s="23"/>
      <c r="E38" s="32"/>
      <c r="F38" s="33"/>
      <c r="G38" s="30" t="s">
        <v>134</v>
      </c>
      <c r="H38" s="30"/>
      <c r="I38" s="32"/>
      <c r="J38" s="32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Z38" s="104">
        <f>SUM(Z39:Z50)</f>
        <v>4910.8</v>
      </c>
      <c r="AA38" s="104"/>
      <c r="AB38" s="32" t="s">
        <v>23</v>
      </c>
      <c r="AC38" s="24"/>
    </row>
    <row r="39" spans="2:29" s="63" customFormat="1" ht="11.25">
      <c r="B39" s="34"/>
      <c r="E39" s="24"/>
      <c r="F39" s="25"/>
      <c r="G39" s="46"/>
      <c r="H39" s="33"/>
      <c r="I39" s="26" t="s">
        <v>112</v>
      </c>
      <c r="J39" s="26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Z39" s="28">
        <v>446</v>
      </c>
      <c r="AA39" s="28"/>
      <c r="AB39" s="24" t="s">
        <v>22</v>
      </c>
      <c r="AC39" s="32"/>
    </row>
    <row r="40" spans="2:29" s="46" customFormat="1" ht="11.25">
      <c r="B40" s="23"/>
      <c r="E40" s="24"/>
      <c r="F40" s="25"/>
      <c r="H40" s="33"/>
      <c r="I40" s="26" t="s">
        <v>121</v>
      </c>
      <c r="J40" s="26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Z40" s="28">
        <v>446</v>
      </c>
      <c r="AA40" s="28"/>
      <c r="AB40" s="24" t="s">
        <v>22</v>
      </c>
      <c r="AC40" s="24"/>
    </row>
    <row r="41" spans="2:29" s="46" customFormat="1" ht="11.25">
      <c r="B41" s="23"/>
      <c r="E41" s="24"/>
      <c r="F41" s="25"/>
      <c r="H41" s="33"/>
      <c r="I41" s="26" t="s">
        <v>122</v>
      </c>
      <c r="J41" s="26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Z41" s="28">
        <v>446</v>
      </c>
      <c r="AA41" s="28"/>
      <c r="AB41" s="24" t="s">
        <v>22</v>
      </c>
      <c r="AC41" s="24"/>
    </row>
    <row r="42" spans="2:29" s="46" customFormat="1" ht="11.25">
      <c r="B42" s="23"/>
      <c r="E42" s="24"/>
      <c r="F42" s="25"/>
      <c r="H42" s="33"/>
      <c r="I42" s="26" t="s">
        <v>123</v>
      </c>
      <c r="J42" s="26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Z42" s="28">
        <v>446</v>
      </c>
      <c r="AA42" s="28"/>
      <c r="AB42" s="24" t="s">
        <v>22</v>
      </c>
      <c r="AC42" s="24"/>
    </row>
    <row r="43" spans="2:29" s="46" customFormat="1" ht="11.25">
      <c r="B43" s="23"/>
      <c r="E43" s="24"/>
      <c r="F43" s="25"/>
      <c r="H43" s="33"/>
      <c r="I43" s="26" t="s">
        <v>124</v>
      </c>
      <c r="J43" s="26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Z43" s="28">
        <v>446</v>
      </c>
      <c r="AA43" s="28"/>
      <c r="AB43" s="24" t="s">
        <v>22</v>
      </c>
      <c r="AC43" s="24"/>
    </row>
    <row r="44" spans="2:29" s="46" customFormat="1" ht="11.25">
      <c r="B44" s="23"/>
      <c r="E44" s="24"/>
      <c r="F44" s="25"/>
      <c r="H44" s="33"/>
      <c r="I44" s="26" t="s">
        <v>125</v>
      </c>
      <c r="J44" s="26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Z44" s="28">
        <v>446</v>
      </c>
      <c r="AA44" s="28"/>
      <c r="AB44" s="24" t="s">
        <v>22</v>
      </c>
      <c r="AC44" s="24"/>
    </row>
    <row r="45" spans="2:29" s="46" customFormat="1" ht="11.25">
      <c r="B45" s="23"/>
      <c r="E45" s="24"/>
      <c r="F45" s="25"/>
      <c r="H45" s="33"/>
      <c r="I45" s="26" t="s">
        <v>126</v>
      </c>
      <c r="J45" s="26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Z45" s="28">
        <v>446</v>
      </c>
      <c r="AA45" s="28"/>
      <c r="AB45" s="24" t="s">
        <v>22</v>
      </c>
      <c r="AC45" s="24"/>
    </row>
    <row r="46" spans="2:29" s="46" customFormat="1" ht="11.25">
      <c r="B46" s="23"/>
      <c r="E46" s="24"/>
      <c r="F46" s="25"/>
      <c r="H46" s="33"/>
      <c r="I46" s="26" t="s">
        <v>131</v>
      </c>
      <c r="J46" s="26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Z46" s="106" t="s">
        <v>132</v>
      </c>
      <c r="AA46" s="106"/>
      <c r="AB46" s="24" t="s">
        <v>22</v>
      </c>
      <c r="AC46" s="24"/>
    </row>
    <row r="47" spans="2:29" s="46" customFormat="1" ht="11.25">
      <c r="B47" s="23"/>
      <c r="E47" s="24"/>
      <c r="F47" s="25"/>
      <c r="H47" s="33"/>
      <c r="I47" s="26" t="s">
        <v>127</v>
      </c>
      <c r="J47" s="26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Z47" s="28">
        <v>446</v>
      </c>
      <c r="AA47" s="28"/>
      <c r="AB47" s="24" t="s">
        <v>22</v>
      </c>
      <c r="AC47" s="24"/>
    </row>
    <row r="48" spans="2:29" s="46" customFormat="1" ht="11.25">
      <c r="B48" s="23"/>
      <c r="E48" s="24"/>
      <c r="F48" s="25"/>
      <c r="H48" s="33"/>
      <c r="I48" s="26" t="s">
        <v>128</v>
      </c>
      <c r="J48" s="2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Z48" s="28">
        <v>446</v>
      </c>
      <c r="AA48" s="28"/>
      <c r="AB48" s="24" t="s">
        <v>22</v>
      </c>
      <c r="AC48" s="24"/>
    </row>
    <row r="49" spans="2:29" s="46" customFormat="1" ht="11.25">
      <c r="B49" s="23"/>
      <c r="E49" s="24"/>
      <c r="F49" s="25"/>
      <c r="H49" s="33"/>
      <c r="I49" s="26" t="s">
        <v>129</v>
      </c>
      <c r="J49" s="26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Z49" s="28">
        <v>446</v>
      </c>
      <c r="AA49" s="28"/>
      <c r="AB49" s="24" t="s">
        <v>22</v>
      </c>
      <c r="AC49" s="24"/>
    </row>
    <row r="50" spans="2:29" s="46" customFormat="1" ht="11.25">
      <c r="B50" s="23"/>
      <c r="E50" s="24"/>
      <c r="F50" s="25"/>
      <c r="H50" s="33"/>
      <c r="I50" s="26" t="s">
        <v>130</v>
      </c>
      <c r="J50" s="26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Z50" s="105">
        <v>450.8</v>
      </c>
      <c r="AA50" s="105"/>
      <c r="AB50" s="24" t="s">
        <v>22</v>
      </c>
      <c r="AC50" s="24"/>
    </row>
    <row r="51" spans="2:29" s="46" customFormat="1" ht="11.25">
      <c r="B51" s="23"/>
      <c r="E51" s="24"/>
      <c r="F51" s="25"/>
      <c r="H51" s="75"/>
      <c r="I51" s="26"/>
      <c r="J51" s="26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Z51" s="28"/>
      <c r="AA51" s="28"/>
      <c r="AB51" s="24"/>
      <c r="AC51" s="24"/>
    </row>
    <row r="52" spans="2:29" s="46" customFormat="1" ht="11.25">
      <c r="B52" s="23"/>
      <c r="E52" s="32"/>
      <c r="F52" s="33"/>
      <c r="G52" s="30" t="s">
        <v>135</v>
      </c>
      <c r="H52" s="30"/>
      <c r="I52" s="32"/>
      <c r="J52" s="32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Z52" s="104">
        <f>SUM(Z53:Z64)</f>
        <v>2226.5</v>
      </c>
      <c r="AA52" s="104"/>
      <c r="AB52" s="32" t="s">
        <v>23</v>
      </c>
      <c r="AC52" s="24"/>
    </row>
    <row r="53" spans="2:29" s="63" customFormat="1" ht="11.25">
      <c r="B53" s="34"/>
      <c r="E53" s="24"/>
      <c r="F53" s="24"/>
      <c r="G53" s="46"/>
      <c r="H53" s="33"/>
      <c r="I53" s="26" t="s">
        <v>112</v>
      </c>
      <c r="J53" s="26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Z53" s="28">
        <v>202</v>
      </c>
      <c r="AA53" s="28"/>
      <c r="AB53" s="24" t="s">
        <v>22</v>
      </c>
      <c r="AC53" s="32"/>
    </row>
    <row r="54" spans="2:29" s="46" customFormat="1" ht="11.25">
      <c r="B54" s="23"/>
      <c r="E54" s="24"/>
      <c r="F54" s="24"/>
      <c r="H54" s="33"/>
      <c r="I54" s="26" t="s">
        <v>121</v>
      </c>
      <c r="J54" s="26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Z54" s="28">
        <v>202</v>
      </c>
      <c r="AA54" s="28"/>
      <c r="AB54" s="24" t="s">
        <v>22</v>
      </c>
      <c r="AC54" s="24"/>
    </row>
    <row r="55" spans="2:29" s="46" customFormat="1" ht="11.25">
      <c r="B55" s="23"/>
      <c r="E55" s="24"/>
      <c r="F55" s="24"/>
      <c r="H55" s="33"/>
      <c r="I55" s="26" t="s">
        <v>122</v>
      </c>
      <c r="J55" s="26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Z55" s="28">
        <v>202</v>
      </c>
      <c r="AA55" s="28"/>
      <c r="AB55" s="24" t="s">
        <v>22</v>
      </c>
      <c r="AC55" s="24"/>
    </row>
    <row r="56" spans="2:29" s="46" customFormat="1" ht="11.25">
      <c r="B56" s="23"/>
      <c r="E56" s="24"/>
      <c r="F56" s="24"/>
      <c r="H56" s="33"/>
      <c r="I56" s="26" t="s">
        <v>123</v>
      </c>
      <c r="J56" s="26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Z56" s="28">
        <v>202</v>
      </c>
      <c r="AA56" s="28"/>
      <c r="AB56" s="24" t="s">
        <v>22</v>
      </c>
      <c r="AC56" s="24"/>
    </row>
    <row r="57" spans="2:29" s="46" customFormat="1" ht="11.25">
      <c r="B57" s="23"/>
      <c r="E57" s="24"/>
      <c r="F57" s="24"/>
      <c r="H57" s="33"/>
      <c r="I57" s="26" t="s">
        <v>124</v>
      </c>
      <c r="J57" s="26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Z57" s="28">
        <v>202</v>
      </c>
      <c r="AA57" s="28"/>
      <c r="AB57" s="24" t="s">
        <v>22</v>
      </c>
      <c r="AC57" s="24"/>
    </row>
    <row r="58" spans="2:29" s="46" customFormat="1" ht="11.25">
      <c r="B58" s="23"/>
      <c r="E58" s="24"/>
      <c r="F58" s="24"/>
      <c r="H58" s="33"/>
      <c r="I58" s="26" t="s">
        <v>125</v>
      </c>
      <c r="J58" s="26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Z58" s="28">
        <v>202</v>
      </c>
      <c r="AA58" s="28"/>
      <c r="AB58" s="24" t="s">
        <v>22</v>
      </c>
      <c r="AC58" s="24"/>
    </row>
    <row r="59" spans="2:29" s="46" customFormat="1" ht="11.25">
      <c r="B59" s="23"/>
      <c r="E59" s="24"/>
      <c r="F59" s="24"/>
      <c r="H59" s="33"/>
      <c r="I59" s="26" t="s">
        <v>126</v>
      </c>
      <c r="J59" s="26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Z59" s="28">
        <v>202</v>
      </c>
      <c r="AA59" s="28"/>
      <c r="AB59" s="24" t="s">
        <v>22</v>
      </c>
      <c r="AC59" s="24"/>
    </row>
    <row r="60" spans="2:29" s="46" customFormat="1" ht="11.25">
      <c r="B60" s="23"/>
      <c r="E60" s="24"/>
      <c r="F60" s="24"/>
      <c r="H60" s="33"/>
      <c r="I60" s="26" t="s">
        <v>131</v>
      </c>
      <c r="J60" s="26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Z60" s="106" t="s">
        <v>132</v>
      </c>
      <c r="AA60" s="106"/>
      <c r="AB60" s="24" t="s">
        <v>22</v>
      </c>
      <c r="AC60" s="24"/>
    </row>
    <row r="61" spans="2:29" s="46" customFormat="1" ht="11.25">
      <c r="B61" s="23"/>
      <c r="E61" s="24"/>
      <c r="F61" s="24"/>
      <c r="H61" s="33"/>
      <c r="I61" s="26" t="s">
        <v>127</v>
      </c>
      <c r="J61" s="26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Z61" s="28">
        <v>202</v>
      </c>
      <c r="AA61" s="28"/>
      <c r="AB61" s="24" t="s">
        <v>22</v>
      </c>
      <c r="AC61" s="24"/>
    </row>
    <row r="62" spans="2:29" s="46" customFormat="1" ht="11.25">
      <c r="B62" s="23"/>
      <c r="E62" s="24"/>
      <c r="F62" s="24"/>
      <c r="H62" s="33"/>
      <c r="I62" s="26" t="s">
        <v>128</v>
      </c>
      <c r="J62" s="26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Z62" s="28">
        <v>202</v>
      </c>
      <c r="AA62" s="28"/>
      <c r="AB62" s="24" t="s">
        <v>22</v>
      </c>
      <c r="AC62" s="24"/>
    </row>
    <row r="63" spans="2:29" s="46" customFormat="1" ht="11.25">
      <c r="B63" s="23"/>
      <c r="E63" s="24"/>
      <c r="F63" s="24"/>
      <c r="H63" s="33"/>
      <c r="I63" s="26" t="s">
        <v>129</v>
      </c>
      <c r="J63" s="26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Z63" s="28">
        <v>202</v>
      </c>
      <c r="AA63" s="28"/>
      <c r="AB63" s="24" t="s">
        <v>22</v>
      </c>
      <c r="AC63" s="24"/>
    </row>
    <row r="64" spans="2:29" s="46" customFormat="1" ht="11.25">
      <c r="B64" s="23"/>
      <c r="E64" s="24"/>
      <c r="F64" s="24"/>
      <c r="H64" s="33"/>
      <c r="I64" s="26" t="s">
        <v>130</v>
      </c>
      <c r="J64" s="26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Z64" s="105">
        <v>206.5</v>
      </c>
      <c r="AA64" s="105"/>
      <c r="AB64" s="24" t="s">
        <v>22</v>
      </c>
      <c r="AC64" s="24"/>
    </row>
    <row r="65" spans="2:29" s="46" customFormat="1" ht="11.25">
      <c r="B65" s="110"/>
      <c r="C65" s="111"/>
      <c r="D65" s="112"/>
      <c r="E65" s="110"/>
      <c r="F65" s="110"/>
      <c r="G65" s="112"/>
      <c r="H65" s="112"/>
      <c r="I65" s="111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3"/>
      <c r="AA65" s="113"/>
      <c r="AB65" s="111"/>
      <c r="AC65" s="110"/>
    </row>
    <row r="66" spans="1:29" ht="12.75" customHeight="1">
      <c r="A66" s="72"/>
      <c r="B66" s="24"/>
      <c r="C66" s="26"/>
      <c r="D66" s="23"/>
      <c r="E66" s="26"/>
      <c r="F66" s="23"/>
      <c r="G66" s="23"/>
      <c r="H66" s="23"/>
      <c r="I66" s="23"/>
      <c r="J66" s="23"/>
      <c r="K66" s="23"/>
      <c r="L66" s="23"/>
      <c r="M66" s="23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3"/>
      <c r="AA66" s="23"/>
      <c r="AB66" s="23"/>
      <c r="AC66" s="109" t="s">
        <v>103</v>
      </c>
    </row>
  </sheetData>
  <mergeCells count="4">
    <mergeCell ref="B9:X9"/>
    <mergeCell ref="B10:X10"/>
    <mergeCell ref="B12:X12"/>
    <mergeCell ref="B14:AC14"/>
  </mergeCells>
  <hyperlinks>
    <hyperlink ref="AC66" location="Indice!A1" display="Volver ..."/>
  </hyperlinks>
  <printOptions horizontalCentered="1"/>
  <pageMargins left="0.17" right="0.17" top="0.17" bottom="0.16" header="0" footer="0"/>
  <pageSetup horizontalDpi="600" verticalDpi="600" orientation="portrait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D2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0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145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.75">
      <c r="B14" s="170" t="s">
        <v>211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s="46" customFormat="1" ht="11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8"/>
      <c r="AA15" s="28"/>
      <c r="AB15" s="24"/>
      <c r="AC15" s="24"/>
    </row>
    <row r="16" spans="2:29" s="68" customFormat="1" ht="15.75">
      <c r="B16" s="4"/>
      <c r="C16" s="22" t="s">
        <v>24</v>
      </c>
      <c r="D16" s="4"/>
      <c r="E16" s="22"/>
      <c r="F16" s="22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">
        <f>+Z18+Z20</f>
        <v>305</v>
      </c>
      <c r="AA16" s="107"/>
      <c r="AB16" s="18" t="s">
        <v>23</v>
      </c>
      <c r="AC16" s="17"/>
    </row>
    <row r="17" spans="2:29" s="46" customFormat="1" ht="11.25">
      <c r="B17" s="23"/>
      <c r="C17" s="24"/>
      <c r="D17" s="25"/>
      <c r="Z17" s="152"/>
      <c r="AA17" s="108"/>
      <c r="AB17" s="24"/>
      <c r="AC17" s="24"/>
    </row>
    <row r="18" spans="2:29" s="81" customFormat="1" ht="12.75">
      <c r="B18" s="1"/>
      <c r="C18" s="14"/>
      <c r="D18" s="13"/>
      <c r="E18" s="21" t="s">
        <v>25</v>
      </c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69"/>
      <c r="Z18" s="19">
        <v>247</v>
      </c>
      <c r="AA18" s="115"/>
      <c r="AB18" s="20" t="s">
        <v>23</v>
      </c>
      <c r="AC18" s="14"/>
    </row>
    <row r="19" spans="2:29" s="46" customFormat="1" ht="11.25">
      <c r="B19" s="23"/>
      <c r="C19" s="24"/>
      <c r="D19" s="25"/>
      <c r="Z19" s="152"/>
      <c r="AA19" s="108"/>
      <c r="AB19" s="24"/>
      <c r="AC19" s="24"/>
    </row>
    <row r="20" spans="2:29" s="81" customFormat="1" ht="12.75">
      <c r="B20" s="1"/>
      <c r="C20" s="14"/>
      <c r="D20" s="13"/>
      <c r="E20" s="21" t="s">
        <v>19</v>
      </c>
      <c r="F20" s="21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69"/>
      <c r="Z20" s="19">
        <v>58</v>
      </c>
      <c r="AA20" s="115"/>
      <c r="AB20" s="20" t="s">
        <v>23</v>
      </c>
      <c r="AC20" s="14"/>
    </row>
    <row r="21" spans="2:29" s="81" customFormat="1" ht="12.75">
      <c r="B21" s="1"/>
      <c r="C21" s="14"/>
      <c r="D21" s="74"/>
      <c r="E21" s="118" t="s">
        <v>212</v>
      </c>
      <c r="F21" s="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69"/>
      <c r="Z21" s="19"/>
      <c r="AA21" s="115"/>
      <c r="AB21" s="20"/>
      <c r="AC21" s="14"/>
    </row>
    <row r="22" spans="2:29" s="81" customFormat="1" ht="12.75">
      <c r="B22" s="1"/>
      <c r="C22" s="14"/>
      <c r="D22" s="74"/>
      <c r="E22" s="118" t="s">
        <v>213</v>
      </c>
      <c r="F22" s="21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69"/>
      <c r="Z22" s="19"/>
      <c r="AA22" s="115"/>
      <c r="AB22" s="20"/>
      <c r="AC22" s="14"/>
    </row>
    <row r="23" spans="2:29" s="81" customFormat="1" ht="12.75">
      <c r="B23" s="1"/>
      <c r="C23" s="14"/>
      <c r="D23" s="74"/>
      <c r="E23" s="21"/>
      <c r="F23" s="21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69"/>
      <c r="Z23" s="19"/>
      <c r="AA23" s="115"/>
      <c r="AB23" s="20"/>
      <c r="AC23" s="14"/>
    </row>
    <row r="24" spans="2:29" s="46" customFormat="1" ht="11.25">
      <c r="B24" s="110"/>
      <c r="C24" s="111"/>
      <c r="D24" s="112"/>
      <c r="E24" s="110"/>
      <c r="F24" s="110"/>
      <c r="G24" s="112"/>
      <c r="H24" s="112"/>
      <c r="I24" s="111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3"/>
      <c r="AA24" s="113"/>
      <c r="AB24" s="111"/>
      <c r="AC24" s="110"/>
    </row>
    <row r="25" spans="1:29" ht="12.75" customHeight="1">
      <c r="A25" s="72"/>
      <c r="B25" s="24"/>
      <c r="C25" s="26"/>
      <c r="D25" s="23"/>
      <c r="E25" s="26"/>
      <c r="F25" s="23"/>
      <c r="G25" s="23"/>
      <c r="H25" s="23"/>
      <c r="I25" s="23"/>
      <c r="J25" s="23"/>
      <c r="K25" s="23"/>
      <c r="L25" s="23"/>
      <c r="M25" s="23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3"/>
      <c r="AA25" s="23"/>
      <c r="AB25" s="23"/>
      <c r="AC25" s="109" t="s">
        <v>103</v>
      </c>
    </row>
  </sheetData>
  <mergeCells count="4">
    <mergeCell ref="B9:X9"/>
    <mergeCell ref="B10:X10"/>
    <mergeCell ref="B12:X12"/>
    <mergeCell ref="B14:AC14"/>
  </mergeCells>
  <hyperlinks>
    <hyperlink ref="AC25" location="Indice!A1" display="Volver ..."/>
  </hyperlinks>
  <printOptions horizontalCentered="1"/>
  <pageMargins left="0.15748031496062992" right="0.15748031496062992" top="0.15748031496062992" bottom="0.2362204724409449" header="0" footer="0"/>
  <pageSetup horizontalDpi="600" verticalDpi="600" orientation="portrait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4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0" customWidth="1"/>
    <col min="26" max="26" width="14.7109375" style="6" customWidth="1"/>
    <col min="27" max="27" width="1.7109375" style="6" customWidth="1"/>
    <col min="28" max="28" width="13.57421875" style="0" bestFit="1" customWidth="1"/>
    <col min="29" max="29" width="30.7109375" style="0" customWidth="1"/>
    <col min="30" max="30" width="2.7109375" style="0" customWidth="1"/>
    <col min="31" max="16384" width="0" style="0" hidden="1" customWidth="1"/>
  </cols>
  <sheetData>
    <row r="1" spans="1:30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8"/>
      <c r="AC1" s="8"/>
      <c r="AD1" s="8"/>
    </row>
    <row r="2" spans="1:3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8"/>
      <c r="AC2" s="8"/>
      <c r="AD2" s="8"/>
    </row>
    <row r="3" spans="1:3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8"/>
      <c r="AC3" s="8"/>
      <c r="AD3" s="8"/>
    </row>
    <row r="4" spans="1:3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8"/>
      <c r="AC4" s="8"/>
      <c r="AD4" s="8"/>
    </row>
    <row r="5" spans="1:30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8"/>
      <c r="AC5" s="8"/>
      <c r="AD5" s="8"/>
    </row>
    <row r="6" spans="1:3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8"/>
      <c r="AC6" s="8"/>
      <c r="AD6" s="8"/>
    </row>
    <row r="7" spans="1:30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1"/>
      <c r="AB7" s="10"/>
      <c r="AC7" s="10"/>
      <c r="AD7" s="10"/>
    </row>
    <row r="8" ht="13.5" thickTop="1"/>
    <row r="9" spans="2:24" ht="18">
      <c r="B9" s="166" t="s">
        <v>20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2:24" ht="20.25">
      <c r="B10" s="168" t="s">
        <v>102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</row>
    <row r="11" spans="2:24" ht="12.7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24" ht="12.75">
      <c r="B12" s="169" t="s">
        <v>21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ht="12.75"/>
    <row r="14" spans="2:29" ht="15.75">
      <c r="B14" s="164" t="s">
        <v>62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2:29" ht="15.75">
      <c r="B15" s="164" t="s">
        <v>203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2:29" s="23" customFormat="1" ht="11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8"/>
      <c r="AA16" s="28"/>
      <c r="AB16" s="24"/>
      <c r="AC16" s="24"/>
    </row>
    <row r="17" spans="2:29" s="3" customFormat="1" ht="15.75">
      <c r="B17" s="16"/>
      <c r="C17" s="22" t="s">
        <v>24</v>
      </c>
      <c r="D17" s="16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7">
        <f>+Z19+Z32</f>
        <v>1430</v>
      </c>
      <c r="AA17" s="17"/>
      <c r="AB17" s="18" t="s">
        <v>23</v>
      </c>
      <c r="AC17" s="15"/>
    </row>
    <row r="18" spans="2:29" s="23" customFormat="1" ht="11.25">
      <c r="B18" s="24"/>
      <c r="C18" s="26"/>
      <c r="D18" s="25"/>
      <c r="E18" s="2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8"/>
      <c r="AA18" s="28"/>
      <c r="AB18" s="24"/>
      <c r="AC18" s="24"/>
    </row>
    <row r="19" spans="2:29" s="5" customFormat="1" ht="12.75">
      <c r="B19" s="20"/>
      <c r="C19" s="21"/>
      <c r="D19" s="13"/>
      <c r="E19" s="21" t="s">
        <v>56</v>
      </c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9">
        <f>+Z21+Z23</f>
        <v>135</v>
      </c>
      <c r="AA19" s="19"/>
      <c r="AB19" s="20" t="s">
        <v>23</v>
      </c>
      <c r="AC19" s="20"/>
    </row>
    <row r="20" spans="2:29" s="5" customFormat="1" ht="12.75">
      <c r="B20" s="20"/>
      <c r="C20" s="21"/>
      <c r="D20" s="124"/>
      <c r="E20" s="21"/>
      <c r="F20" s="35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9"/>
      <c r="AA20" s="19"/>
      <c r="AB20" s="20"/>
      <c r="AC20" s="20"/>
    </row>
    <row r="21" spans="2:29" s="34" customFormat="1" ht="11.25">
      <c r="B21" s="32"/>
      <c r="C21" s="30"/>
      <c r="D21" s="35"/>
      <c r="F21" s="27"/>
      <c r="G21" s="32" t="s">
        <v>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1">
        <v>55</v>
      </c>
      <c r="AA21" s="31"/>
      <c r="AB21" s="32"/>
      <c r="AC21" s="32"/>
    </row>
    <row r="22" spans="2:29" s="34" customFormat="1" ht="11.25">
      <c r="B22" s="32"/>
      <c r="C22" s="30"/>
      <c r="D22" s="35"/>
      <c r="F22" s="35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1"/>
      <c r="AA22" s="31"/>
      <c r="AB22" s="32"/>
      <c r="AC22" s="32"/>
    </row>
    <row r="23" spans="2:29" s="34" customFormat="1" ht="12">
      <c r="B23" s="32"/>
      <c r="C23" s="30"/>
      <c r="D23" s="35"/>
      <c r="F23" s="27"/>
      <c r="G23" s="32" t="s">
        <v>17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128">
        <f>+Z25+Z28</f>
        <v>80</v>
      </c>
      <c r="AA23" s="31"/>
      <c r="AB23" s="32"/>
      <c r="AC23" s="32"/>
    </row>
    <row r="24" spans="2:29" s="34" customFormat="1" ht="11.25">
      <c r="B24" s="32"/>
      <c r="C24" s="30"/>
      <c r="D24" s="35"/>
      <c r="E24" s="30"/>
      <c r="F24" s="30"/>
      <c r="H24" s="35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1"/>
      <c r="AA24" s="31"/>
      <c r="AB24" s="32"/>
      <c r="AC24" s="32"/>
    </row>
    <row r="25" spans="2:29" s="34" customFormat="1" ht="11.25">
      <c r="B25" s="32"/>
      <c r="C25" s="30"/>
      <c r="D25" s="35"/>
      <c r="E25" s="30"/>
      <c r="F25" s="30"/>
      <c r="H25" s="27"/>
      <c r="I25" s="26" t="s">
        <v>200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28">
        <v>50</v>
      </c>
      <c r="AA25" s="28"/>
      <c r="AB25" s="24" t="s">
        <v>22</v>
      </c>
      <c r="AC25" s="32"/>
    </row>
    <row r="26" spans="2:29" s="34" customFormat="1" ht="11.25">
      <c r="B26" s="32"/>
      <c r="C26" s="30"/>
      <c r="D26" s="35"/>
      <c r="E26" s="30"/>
      <c r="F26" s="30"/>
      <c r="H26" s="35"/>
      <c r="I26" s="26" t="s">
        <v>201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28"/>
      <c r="AA26" s="28"/>
      <c r="AB26" s="24"/>
      <c r="AC26" s="32"/>
    </row>
    <row r="27" spans="2:29" s="34" customFormat="1" ht="11.25">
      <c r="B27" s="32"/>
      <c r="C27" s="30"/>
      <c r="D27" s="35"/>
      <c r="E27" s="30"/>
      <c r="F27" s="30"/>
      <c r="H27" s="35"/>
      <c r="I27" s="26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28"/>
      <c r="AA27" s="28"/>
      <c r="AB27" s="24"/>
      <c r="AC27" s="32"/>
    </row>
    <row r="28" spans="2:29" s="34" customFormat="1" ht="11.25">
      <c r="B28" s="32"/>
      <c r="C28" s="30"/>
      <c r="D28" s="35"/>
      <c r="E28" s="30"/>
      <c r="F28" s="30"/>
      <c r="H28" s="27"/>
      <c r="I28" s="26" t="s">
        <v>66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28">
        <v>30</v>
      </c>
      <c r="AA28" s="28"/>
      <c r="AB28" s="24" t="s">
        <v>22</v>
      </c>
      <c r="AC28" s="32"/>
    </row>
    <row r="29" spans="2:29" s="34" customFormat="1" ht="11.25">
      <c r="B29" s="32"/>
      <c r="C29" s="30"/>
      <c r="D29" s="35"/>
      <c r="E29" s="30"/>
      <c r="F29" s="30"/>
      <c r="H29" s="37"/>
      <c r="I29" s="26" t="s">
        <v>202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28"/>
      <c r="AA29" s="28"/>
      <c r="AB29" s="24"/>
      <c r="AC29" s="32"/>
    </row>
    <row r="30" spans="2:29" s="34" customFormat="1" ht="11.25">
      <c r="B30" s="32"/>
      <c r="C30" s="30"/>
      <c r="D30" s="35"/>
      <c r="E30" s="30"/>
      <c r="F30" s="30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1"/>
      <c r="AA30" s="31"/>
      <c r="AB30" s="32"/>
      <c r="AC30" s="32"/>
    </row>
    <row r="31" spans="2:29" s="34" customFormat="1" ht="11.25">
      <c r="B31" s="32"/>
      <c r="C31" s="30"/>
      <c r="D31" s="35"/>
      <c r="E31" s="30"/>
      <c r="F31" s="30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1"/>
      <c r="AA31" s="31"/>
      <c r="AB31" s="32"/>
      <c r="AC31" s="32"/>
    </row>
    <row r="32" spans="2:29" s="5" customFormat="1" ht="12.75">
      <c r="B32" s="20"/>
      <c r="C32" s="21"/>
      <c r="D32" s="13"/>
      <c r="E32" s="21" t="s">
        <v>55</v>
      </c>
      <c r="F32" s="21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19">
        <f>+Z34+Z36</f>
        <v>1295</v>
      </c>
      <c r="AA32" s="19"/>
      <c r="AB32" s="20" t="s">
        <v>23</v>
      </c>
      <c r="AC32" s="20"/>
    </row>
    <row r="33" spans="2:29" s="5" customFormat="1" ht="12.75">
      <c r="B33" s="20"/>
      <c r="C33" s="21"/>
      <c r="D33" s="74"/>
      <c r="E33" s="21"/>
      <c r="F33" s="35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19"/>
      <c r="AA33" s="19"/>
      <c r="AB33" s="20"/>
      <c r="AC33" s="20"/>
    </row>
    <row r="34" spans="2:29" s="34" customFormat="1" ht="11.25">
      <c r="B34" s="32"/>
      <c r="C34" s="30"/>
      <c r="D34" s="75"/>
      <c r="F34" s="27"/>
      <c r="G34" s="32" t="s">
        <v>18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1">
        <v>20</v>
      </c>
      <c r="AA34" s="31"/>
      <c r="AB34" s="32" t="s">
        <v>23</v>
      </c>
      <c r="AC34" s="32"/>
    </row>
    <row r="35" spans="2:29" s="34" customFormat="1" ht="11.25">
      <c r="B35" s="32"/>
      <c r="C35" s="30"/>
      <c r="D35" s="75"/>
      <c r="F35" s="35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1"/>
      <c r="AA35" s="31"/>
      <c r="AB35" s="32"/>
      <c r="AC35" s="32"/>
    </row>
    <row r="36" spans="2:29" s="34" customFormat="1" ht="12">
      <c r="B36" s="32"/>
      <c r="C36" s="26"/>
      <c r="D36" s="23"/>
      <c r="F36" s="27"/>
      <c r="G36" s="32" t="s">
        <v>17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128">
        <f>+Z38+Z41</f>
        <v>1275</v>
      </c>
      <c r="AA36" s="31"/>
      <c r="AB36" s="32" t="s">
        <v>23</v>
      </c>
      <c r="AC36" s="32"/>
    </row>
    <row r="37" spans="2:29" s="34" customFormat="1" ht="11.25">
      <c r="B37" s="32"/>
      <c r="C37" s="26"/>
      <c r="D37" s="23"/>
      <c r="F37" s="37"/>
      <c r="G37" s="32"/>
      <c r="H37" s="35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1"/>
      <c r="AA37" s="31"/>
      <c r="AB37" s="32"/>
      <c r="AC37" s="32"/>
    </row>
    <row r="38" spans="2:29" s="34" customFormat="1" ht="11.25">
      <c r="B38" s="32"/>
      <c r="C38" s="26"/>
      <c r="D38" s="23"/>
      <c r="E38" s="30"/>
      <c r="F38" s="30"/>
      <c r="H38" s="27"/>
      <c r="I38" s="26" t="s">
        <v>200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28">
        <v>1005</v>
      </c>
      <c r="AA38" s="28"/>
      <c r="AB38" s="24" t="s">
        <v>22</v>
      </c>
      <c r="AC38" s="32"/>
    </row>
    <row r="39" spans="2:29" s="34" customFormat="1" ht="11.25">
      <c r="B39" s="32"/>
      <c r="C39" s="26"/>
      <c r="D39" s="23"/>
      <c r="E39" s="30"/>
      <c r="F39" s="30"/>
      <c r="H39" s="35"/>
      <c r="I39" s="26" t="s">
        <v>201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28"/>
      <c r="AA39" s="28"/>
      <c r="AB39" s="24"/>
      <c r="AC39" s="32"/>
    </row>
    <row r="40" spans="2:29" s="34" customFormat="1" ht="11.25">
      <c r="B40" s="32"/>
      <c r="C40" s="26"/>
      <c r="D40" s="23"/>
      <c r="E40" s="30"/>
      <c r="F40" s="30"/>
      <c r="H40" s="35"/>
      <c r="I40" s="26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28"/>
      <c r="AA40" s="28"/>
      <c r="AB40" s="24"/>
      <c r="AC40" s="32"/>
    </row>
    <row r="41" spans="2:29" s="34" customFormat="1" ht="11.25">
      <c r="B41" s="32"/>
      <c r="C41" s="26"/>
      <c r="D41" s="23"/>
      <c r="E41" s="30"/>
      <c r="F41" s="30"/>
      <c r="H41" s="27"/>
      <c r="I41" s="26" t="s">
        <v>66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28">
        <v>270</v>
      </c>
      <c r="AA41" s="28"/>
      <c r="AB41" s="24" t="s">
        <v>22</v>
      </c>
      <c r="AC41" s="32"/>
    </row>
    <row r="42" spans="2:29" s="34" customFormat="1" ht="11.25">
      <c r="B42" s="32"/>
      <c r="C42" s="26"/>
      <c r="D42" s="23"/>
      <c r="E42" s="30"/>
      <c r="F42" s="30"/>
      <c r="H42" s="37"/>
      <c r="I42" s="26" t="s">
        <v>202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28"/>
      <c r="AA42" s="28"/>
      <c r="AB42" s="24"/>
      <c r="AC42" s="32"/>
    </row>
    <row r="43" spans="2:29" s="34" customFormat="1" ht="11.25">
      <c r="B43" s="110"/>
      <c r="C43" s="111"/>
      <c r="D43" s="112"/>
      <c r="E43" s="110"/>
      <c r="F43" s="110"/>
      <c r="G43" s="112"/>
      <c r="H43" s="112"/>
      <c r="I43" s="111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3"/>
      <c r="AA43" s="113"/>
      <c r="AB43" s="111"/>
      <c r="AC43" s="110"/>
    </row>
    <row r="44" spans="2:29" s="23" customFormat="1" ht="12.75">
      <c r="B44" s="24"/>
      <c r="C44" s="26"/>
      <c r="E44" s="26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AC44" s="109" t="s">
        <v>103</v>
      </c>
    </row>
  </sheetData>
  <mergeCells count="5">
    <mergeCell ref="B15:AC15"/>
    <mergeCell ref="B9:X9"/>
    <mergeCell ref="B10:X10"/>
    <mergeCell ref="B12:X12"/>
    <mergeCell ref="B14:AC14"/>
  </mergeCells>
  <hyperlinks>
    <hyperlink ref="AC44" location="Indice!A1" display="Volver ..."/>
  </hyperlinks>
  <printOptions horizontalCentered="1"/>
  <pageMargins left="0.15748031496062992" right="0.15748031496062992" top="0.15748031496062992" bottom="0.2362204724409449" header="0" footer="0"/>
  <pageSetup horizontalDpi="600" verticalDpi="600" orientation="portrait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33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0" customWidth="1"/>
    <col min="26" max="26" width="14.7109375" style="6" customWidth="1"/>
    <col min="27" max="27" width="1.7109375" style="6" customWidth="1"/>
    <col min="28" max="28" width="13.57421875" style="0" bestFit="1" customWidth="1"/>
    <col min="29" max="29" width="30.7109375" style="0" customWidth="1"/>
    <col min="30" max="30" width="2.7109375" style="0" customWidth="1"/>
    <col min="31" max="16384" width="0" style="0" hidden="1" customWidth="1"/>
  </cols>
  <sheetData>
    <row r="1" spans="1:30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8"/>
      <c r="AC1" s="8"/>
      <c r="AD1" s="8"/>
    </row>
    <row r="2" spans="1:3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8"/>
      <c r="AC2" s="8"/>
      <c r="AD2" s="8"/>
    </row>
    <row r="3" spans="1:3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8"/>
      <c r="AC3" s="8"/>
      <c r="AD3" s="8"/>
    </row>
    <row r="4" spans="1:3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8"/>
      <c r="AC4" s="8"/>
      <c r="AD4" s="8"/>
    </row>
    <row r="5" spans="1:30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8"/>
      <c r="AC5" s="8"/>
      <c r="AD5" s="8"/>
    </row>
    <row r="6" spans="1:3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8"/>
      <c r="AC6" s="8"/>
      <c r="AD6" s="8"/>
    </row>
    <row r="7" spans="1:30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1"/>
      <c r="AB7" s="10"/>
      <c r="AC7" s="10"/>
      <c r="AD7" s="10"/>
    </row>
    <row r="8" ht="13.5" thickTop="1"/>
    <row r="9" spans="2:24" ht="18">
      <c r="B9" s="166" t="s">
        <v>20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2:24" ht="20.25">
      <c r="B10" s="168" t="s">
        <v>65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</row>
    <row r="11" spans="2:24" ht="12.7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24" ht="12.75">
      <c r="B12" s="169" t="s">
        <v>21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ht="12.75"/>
    <row r="14" spans="2:29" ht="15.75">
      <c r="B14" s="164" t="s">
        <v>62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2:29" ht="15.75">
      <c r="B15" s="164" t="s">
        <v>143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</row>
    <row r="16" spans="2:29" s="23" customFormat="1" ht="11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8"/>
      <c r="AA16" s="28"/>
      <c r="AB16" s="24"/>
      <c r="AC16" s="24"/>
    </row>
    <row r="17" spans="2:29" s="3" customFormat="1" ht="15.75">
      <c r="B17" s="16"/>
      <c r="C17" s="22" t="s">
        <v>24</v>
      </c>
      <c r="D17" s="16"/>
      <c r="E17" s="16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7">
        <f>+Z19+Z21+Z26</f>
        <v>370</v>
      </c>
      <c r="AA17" s="17"/>
      <c r="AB17" s="18" t="s">
        <v>23</v>
      </c>
      <c r="AC17" s="15"/>
    </row>
    <row r="18" spans="2:29" s="23" customFormat="1" ht="11.25">
      <c r="B18" s="24"/>
      <c r="C18" s="26"/>
      <c r="D18" s="25"/>
      <c r="E18" s="2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8"/>
      <c r="AA18" s="28"/>
      <c r="AB18" s="24"/>
      <c r="AC18" s="24"/>
    </row>
    <row r="19" spans="2:29" s="5" customFormat="1" ht="12.75">
      <c r="B19" s="20"/>
      <c r="C19" s="21"/>
      <c r="D19" s="13"/>
      <c r="E19" s="21" t="s">
        <v>11</v>
      </c>
      <c r="F19" s="21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9">
        <v>18</v>
      </c>
      <c r="AA19" s="19"/>
      <c r="AB19" s="20" t="s">
        <v>23</v>
      </c>
      <c r="AC19" s="20"/>
    </row>
    <row r="20" spans="2:29" s="34" customFormat="1" ht="11.25">
      <c r="B20" s="32"/>
      <c r="C20" s="30"/>
      <c r="D20" s="35"/>
      <c r="E20" s="30"/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1"/>
      <c r="AA20" s="31"/>
      <c r="AB20" s="32"/>
      <c r="AC20" s="32"/>
    </row>
    <row r="21" spans="2:29" s="5" customFormat="1" ht="12.75">
      <c r="B21" s="20"/>
      <c r="C21" s="21"/>
      <c r="D21" s="13"/>
      <c r="E21" s="21" t="s">
        <v>56</v>
      </c>
      <c r="F21" s="21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19">
        <f>+Z22+Z23</f>
        <v>53</v>
      </c>
      <c r="AA21" s="19"/>
      <c r="AB21" s="20" t="s">
        <v>23</v>
      </c>
      <c r="AC21" s="20"/>
    </row>
    <row r="22" spans="2:29" s="34" customFormat="1" ht="11.25">
      <c r="B22" s="32"/>
      <c r="C22" s="30"/>
      <c r="D22" s="35"/>
      <c r="F22" s="27"/>
      <c r="G22" s="32" t="s">
        <v>18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1">
        <v>15</v>
      </c>
      <c r="AA22" s="31"/>
      <c r="AB22" s="32"/>
      <c r="AC22" s="32"/>
    </row>
    <row r="23" spans="2:29" s="34" customFormat="1" ht="11.25">
      <c r="B23" s="32"/>
      <c r="C23" s="30"/>
      <c r="D23" s="35"/>
      <c r="F23" s="27"/>
      <c r="G23" s="32" t="s">
        <v>17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1">
        <v>38</v>
      </c>
      <c r="AA23" s="31"/>
      <c r="AB23" s="32"/>
      <c r="AC23" s="32"/>
    </row>
    <row r="24" spans="2:29" s="34" customFormat="1" ht="11.25">
      <c r="B24" s="32"/>
      <c r="C24" s="30"/>
      <c r="D24" s="35"/>
      <c r="E24" s="30"/>
      <c r="F24" s="30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1"/>
      <c r="AA24" s="31"/>
      <c r="AB24" s="32"/>
      <c r="AC24" s="32"/>
    </row>
    <row r="25" spans="2:29" s="34" customFormat="1" ht="11.25">
      <c r="B25" s="32"/>
      <c r="C25" s="30"/>
      <c r="D25" s="35"/>
      <c r="E25" s="30"/>
      <c r="F25" s="3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1"/>
      <c r="AA25" s="31"/>
      <c r="AB25" s="32"/>
      <c r="AC25" s="32"/>
    </row>
    <row r="26" spans="2:29" s="5" customFormat="1" ht="12.75">
      <c r="B26" s="20"/>
      <c r="C26" s="21"/>
      <c r="D26" s="13"/>
      <c r="E26" s="21" t="s">
        <v>55</v>
      </c>
      <c r="F26" s="21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19">
        <f>+Z27+Z28</f>
        <v>299</v>
      </c>
      <c r="AA26" s="19"/>
      <c r="AB26" s="20" t="s">
        <v>23</v>
      </c>
      <c r="AC26" s="20"/>
    </row>
    <row r="27" spans="2:29" s="34" customFormat="1" ht="11.25">
      <c r="B27" s="32"/>
      <c r="C27" s="30"/>
      <c r="D27" s="75"/>
      <c r="F27" s="27"/>
      <c r="G27" s="32" t="s">
        <v>18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1">
        <v>25</v>
      </c>
      <c r="AA27" s="31"/>
      <c r="AB27" s="32" t="s">
        <v>23</v>
      </c>
      <c r="AC27" s="32"/>
    </row>
    <row r="28" spans="2:29" s="34" customFormat="1" ht="11.25">
      <c r="B28" s="32"/>
      <c r="C28" s="26"/>
      <c r="D28" s="23"/>
      <c r="F28" s="27"/>
      <c r="G28" s="32" t="s">
        <v>17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1">
        <f>+Z29+Z30+Z31</f>
        <v>274</v>
      </c>
      <c r="AA28" s="31"/>
      <c r="AB28" s="32" t="s">
        <v>23</v>
      </c>
      <c r="AC28" s="32"/>
    </row>
    <row r="29" spans="2:29" s="34" customFormat="1" ht="11.25">
      <c r="B29" s="32"/>
      <c r="C29" s="26"/>
      <c r="D29" s="23"/>
      <c r="E29" s="30"/>
      <c r="F29" s="30"/>
      <c r="H29" s="27"/>
      <c r="I29" s="26" t="s">
        <v>67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28">
        <v>70</v>
      </c>
      <c r="AA29" s="28"/>
      <c r="AB29" s="24" t="s">
        <v>22</v>
      </c>
      <c r="AC29" s="32"/>
    </row>
    <row r="30" spans="2:29" s="34" customFormat="1" ht="11.25">
      <c r="B30" s="32"/>
      <c r="C30" s="26"/>
      <c r="D30" s="23"/>
      <c r="E30" s="30"/>
      <c r="F30" s="30"/>
      <c r="H30" s="27"/>
      <c r="I30" s="26" t="s">
        <v>66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28">
        <v>57</v>
      </c>
      <c r="AA30" s="28"/>
      <c r="AB30" s="24" t="s">
        <v>22</v>
      </c>
      <c r="AC30" s="32"/>
    </row>
    <row r="31" spans="2:29" s="34" customFormat="1" ht="11.25">
      <c r="B31" s="32"/>
      <c r="C31" s="26"/>
      <c r="D31" s="23"/>
      <c r="E31" s="30"/>
      <c r="F31" s="30"/>
      <c r="G31" s="23"/>
      <c r="H31" s="29"/>
      <c r="I31" s="26" t="s">
        <v>68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28">
        <v>147</v>
      </c>
      <c r="AA31" s="28"/>
      <c r="AB31" s="24" t="s">
        <v>22</v>
      </c>
      <c r="AC31" s="32"/>
    </row>
    <row r="32" spans="2:29" s="34" customFormat="1" ht="11.25">
      <c r="B32" s="110"/>
      <c r="C32" s="111"/>
      <c r="D32" s="112"/>
      <c r="E32" s="110"/>
      <c r="F32" s="110"/>
      <c r="G32" s="112"/>
      <c r="H32" s="112"/>
      <c r="I32" s="111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3"/>
      <c r="AA32" s="113"/>
      <c r="AB32" s="111"/>
      <c r="AC32" s="110"/>
    </row>
    <row r="33" spans="2:29" s="23" customFormat="1" ht="12.75">
      <c r="B33" s="24"/>
      <c r="C33" s="26"/>
      <c r="E33" s="26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AC33" s="109" t="s">
        <v>103</v>
      </c>
    </row>
  </sheetData>
  <mergeCells count="5">
    <mergeCell ref="B15:AC15"/>
    <mergeCell ref="B9:X9"/>
    <mergeCell ref="B10:X10"/>
    <mergeCell ref="B12:X12"/>
    <mergeCell ref="B14:AC14"/>
  </mergeCells>
  <hyperlinks>
    <hyperlink ref="AC33" location="Indice!A1" display="Volver ..."/>
  </hyperlinks>
  <printOptions horizontalCentered="1"/>
  <pageMargins left="0.17" right="0.2" top="0.17" bottom="0.17" header="0" footer="0"/>
  <pageSetup horizontalDpi="600" verticalDpi="6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0" customWidth="1"/>
    <col min="26" max="26" width="14.7109375" style="6" customWidth="1"/>
    <col min="27" max="27" width="1.7109375" style="43" customWidth="1"/>
    <col min="28" max="28" width="13.57421875" style="0" bestFit="1" customWidth="1"/>
    <col min="29" max="29" width="30.7109375" style="0" customWidth="1"/>
    <col min="30" max="30" width="2.7109375" style="0" customWidth="1"/>
    <col min="31" max="16384" width="2.7109375" style="0" hidden="1" customWidth="1"/>
  </cols>
  <sheetData>
    <row r="1" spans="1:30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39"/>
      <c r="AB1" s="8"/>
      <c r="AC1" s="8"/>
      <c r="AD1" s="8"/>
    </row>
    <row r="2" spans="1:3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39"/>
      <c r="AB2" s="8"/>
      <c r="AC2" s="8"/>
      <c r="AD2" s="8"/>
    </row>
    <row r="3" spans="1:3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39"/>
      <c r="AB3" s="8"/>
      <c r="AC3" s="8"/>
      <c r="AD3" s="8"/>
    </row>
    <row r="4" spans="1:3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39"/>
      <c r="AB4" s="8"/>
      <c r="AC4" s="8"/>
      <c r="AD4" s="8"/>
    </row>
    <row r="5" spans="1:30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39"/>
      <c r="AB5" s="8"/>
      <c r="AC5" s="8"/>
      <c r="AD5" s="8"/>
    </row>
    <row r="6" spans="1:3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39"/>
      <c r="AB6" s="8"/>
      <c r="AC6" s="8"/>
      <c r="AD6" s="8"/>
    </row>
    <row r="7" spans="1:30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42"/>
      <c r="AB7" s="10"/>
      <c r="AC7" s="10"/>
      <c r="AD7" s="10"/>
    </row>
    <row r="8" ht="13.5" thickTop="1"/>
    <row r="9" spans="2:24" ht="18">
      <c r="B9" s="166" t="s">
        <v>20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2:24" ht="20.25">
      <c r="B10" s="168" t="s">
        <v>138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</row>
    <row r="11" spans="2:24" ht="12.7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24" ht="12.75">
      <c r="B12" s="169" t="s">
        <v>21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ht="12.75"/>
    <row r="14" spans="2:29" ht="15.75">
      <c r="B14" s="164" t="s">
        <v>141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2:29" s="23" customFormat="1" ht="11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8"/>
      <c r="AA15" s="28"/>
      <c r="AB15" s="24"/>
      <c r="AC15" s="24"/>
    </row>
    <row r="16" spans="2:29" s="4" customFormat="1" ht="15.75">
      <c r="B16" s="18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Q16" s="18"/>
      <c r="R16" s="18"/>
      <c r="S16" s="18"/>
      <c r="T16" s="18"/>
      <c r="U16" s="18"/>
      <c r="V16" s="18"/>
      <c r="W16" s="18"/>
      <c r="X16" s="18"/>
      <c r="Y16" s="18"/>
      <c r="Z16" s="17">
        <f>+Z18+Z19</f>
        <v>270000</v>
      </c>
      <c r="AA16" s="48"/>
      <c r="AB16" s="18" t="s">
        <v>23</v>
      </c>
      <c r="AC16" s="18"/>
    </row>
    <row r="17" spans="2:29" s="34" customFormat="1" ht="15.75">
      <c r="B17" s="24"/>
      <c r="C17" s="2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Q17" s="32"/>
      <c r="R17" s="32"/>
      <c r="S17" s="32"/>
      <c r="T17" s="32"/>
      <c r="U17" s="32"/>
      <c r="V17" s="32"/>
      <c r="W17" s="32"/>
      <c r="X17" s="32"/>
      <c r="Y17" s="32"/>
      <c r="Z17" s="31"/>
      <c r="AA17" s="52"/>
      <c r="AB17" s="32"/>
      <c r="AC17" s="32"/>
    </row>
    <row r="18" spans="2:29" s="5" customFormat="1" ht="12.75">
      <c r="B18" s="14"/>
      <c r="C18" s="94"/>
      <c r="D18" s="20" t="s">
        <v>11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Q18" s="20"/>
      <c r="R18" s="20"/>
      <c r="S18" s="20"/>
      <c r="T18" s="20"/>
      <c r="U18" s="20"/>
      <c r="V18" s="20"/>
      <c r="W18" s="20"/>
      <c r="X18" s="20"/>
      <c r="Y18" s="20"/>
      <c r="Z18" s="19">
        <v>13500</v>
      </c>
      <c r="AA18" s="59"/>
      <c r="AB18" s="20" t="s">
        <v>23</v>
      </c>
      <c r="AC18" s="20"/>
    </row>
    <row r="19" spans="2:29" s="5" customFormat="1" ht="12.75">
      <c r="B19" s="14"/>
      <c r="C19" s="94"/>
      <c r="D19" s="20" t="s">
        <v>25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Q19" s="20"/>
      <c r="R19" s="20"/>
      <c r="S19" s="20"/>
      <c r="T19" s="20"/>
      <c r="U19" s="20"/>
      <c r="V19" s="20"/>
      <c r="W19" s="20"/>
      <c r="X19" s="20"/>
      <c r="Y19" s="20"/>
      <c r="Z19" s="19">
        <f>+Z21+Z26</f>
        <v>256500</v>
      </c>
      <c r="AA19" s="59"/>
      <c r="AB19" s="20" t="s">
        <v>23</v>
      </c>
      <c r="AC19" s="20"/>
    </row>
    <row r="20" spans="4:29" s="34" customFormat="1" ht="15.75">
      <c r="D20" s="24"/>
      <c r="E20" s="25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S20" s="32"/>
      <c r="T20" s="32"/>
      <c r="U20" s="32"/>
      <c r="V20" s="32"/>
      <c r="W20" s="32"/>
      <c r="X20" s="32"/>
      <c r="Y20" s="32"/>
      <c r="Z20" s="31"/>
      <c r="AA20" s="52"/>
      <c r="AB20" s="32"/>
      <c r="AC20" s="32"/>
    </row>
    <row r="21" spans="5:28" s="5" customFormat="1" ht="12.75">
      <c r="E21" s="94"/>
      <c r="F21" s="20" t="s">
        <v>18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S21" s="20"/>
      <c r="T21" s="20"/>
      <c r="U21" s="20"/>
      <c r="V21" s="20"/>
      <c r="W21" s="20"/>
      <c r="X21" s="20"/>
      <c r="Y21" s="20"/>
      <c r="Z21" s="19">
        <f>SUM(Z22:Z24)</f>
        <v>112860</v>
      </c>
      <c r="AA21" s="48"/>
      <c r="AB21" s="20" t="s">
        <v>23</v>
      </c>
    </row>
    <row r="22" spans="4:28" s="34" customFormat="1" ht="12.75">
      <c r="D22" s="24"/>
      <c r="E22" s="25"/>
      <c r="F22" s="24"/>
      <c r="G22" s="27"/>
      <c r="H22" s="24" t="s">
        <v>153</v>
      </c>
      <c r="I22" s="24"/>
      <c r="J22" s="24"/>
      <c r="K22" s="24"/>
      <c r="L22" s="24"/>
      <c r="M22" s="24"/>
      <c r="N22" s="24"/>
      <c r="O22" s="24"/>
      <c r="P22" s="24"/>
      <c r="S22" s="24"/>
      <c r="T22" s="24"/>
      <c r="U22" s="24"/>
      <c r="V22" s="24"/>
      <c r="W22" s="24"/>
      <c r="X22" s="24"/>
      <c r="Y22" s="24"/>
      <c r="Z22" s="28">
        <v>95931</v>
      </c>
      <c r="AA22" s="59"/>
      <c r="AB22" s="24" t="s">
        <v>22</v>
      </c>
    </row>
    <row r="23" spans="4:28" s="34" customFormat="1" ht="12.75">
      <c r="D23" s="24"/>
      <c r="E23" s="25"/>
      <c r="F23" s="24"/>
      <c r="G23" s="27"/>
      <c r="H23" s="24" t="s">
        <v>154</v>
      </c>
      <c r="I23" s="24"/>
      <c r="J23" s="24"/>
      <c r="K23" s="24"/>
      <c r="L23" s="24"/>
      <c r="M23" s="24"/>
      <c r="N23" s="24"/>
      <c r="O23" s="24"/>
      <c r="P23" s="24"/>
      <c r="S23" s="24"/>
      <c r="T23" s="24"/>
      <c r="U23" s="24"/>
      <c r="V23" s="24"/>
      <c r="W23" s="24"/>
      <c r="X23" s="24"/>
      <c r="Y23" s="24"/>
      <c r="Z23" s="28">
        <v>11286</v>
      </c>
      <c r="AA23" s="59"/>
      <c r="AB23" s="24" t="s">
        <v>22</v>
      </c>
    </row>
    <row r="24" spans="4:28" s="34" customFormat="1" ht="11.25">
      <c r="D24" s="24"/>
      <c r="E24" s="25"/>
      <c r="F24" s="24"/>
      <c r="G24" s="29"/>
      <c r="H24" s="24" t="s">
        <v>155</v>
      </c>
      <c r="I24" s="24"/>
      <c r="J24" s="23"/>
      <c r="K24" s="24"/>
      <c r="L24" s="24"/>
      <c r="M24" s="24"/>
      <c r="N24" s="24"/>
      <c r="O24" s="24"/>
      <c r="P24" s="24"/>
      <c r="S24" s="24"/>
      <c r="T24" s="24"/>
      <c r="U24" s="24"/>
      <c r="V24" s="24"/>
      <c r="W24" s="24"/>
      <c r="X24" s="24"/>
      <c r="Y24" s="24"/>
      <c r="Z24" s="28">
        <v>5643</v>
      </c>
      <c r="AA24" s="65"/>
      <c r="AB24" s="24" t="s">
        <v>22</v>
      </c>
    </row>
    <row r="25" spans="4:27" s="34" customFormat="1" ht="12.75">
      <c r="D25" s="24"/>
      <c r="E25" s="25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S25" s="32"/>
      <c r="T25" s="32"/>
      <c r="U25" s="32"/>
      <c r="V25" s="32"/>
      <c r="W25" s="32"/>
      <c r="X25" s="32"/>
      <c r="Y25" s="32"/>
      <c r="Z25" s="32"/>
      <c r="AA25" s="59"/>
    </row>
    <row r="26" spans="4:28" s="5" customFormat="1" ht="12.75">
      <c r="D26" s="20"/>
      <c r="E26" s="94"/>
      <c r="F26" s="20" t="s">
        <v>17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S26" s="20"/>
      <c r="T26" s="20"/>
      <c r="U26" s="20"/>
      <c r="V26" s="20"/>
      <c r="W26" s="20"/>
      <c r="X26" s="20"/>
      <c r="Y26" s="20"/>
      <c r="Z26" s="19">
        <f>+Z28+Z33+Z38+Z43+Z47+Z52+Z57</f>
        <v>143640</v>
      </c>
      <c r="AA26" s="65"/>
      <c r="AB26" s="20" t="s">
        <v>23</v>
      </c>
    </row>
    <row r="27" spans="4:28" s="5" customFormat="1" ht="12.75">
      <c r="D27" s="20"/>
      <c r="E27" s="21"/>
      <c r="F27" s="24"/>
      <c r="G27" s="25"/>
      <c r="H27" s="20"/>
      <c r="I27" s="20"/>
      <c r="J27" s="20"/>
      <c r="K27" s="20"/>
      <c r="L27" s="20"/>
      <c r="M27" s="20"/>
      <c r="N27" s="20"/>
      <c r="O27" s="20"/>
      <c r="P27" s="20"/>
      <c r="S27" s="20"/>
      <c r="T27" s="20"/>
      <c r="U27" s="20"/>
      <c r="V27" s="20"/>
      <c r="W27" s="20"/>
      <c r="X27" s="20"/>
      <c r="Y27" s="20"/>
      <c r="Z27" s="19"/>
      <c r="AA27" s="59"/>
      <c r="AB27" s="20"/>
    </row>
    <row r="28" spans="4:28" s="34" customFormat="1" ht="11.25">
      <c r="D28" s="30"/>
      <c r="E28" s="30"/>
      <c r="F28" s="32"/>
      <c r="G28" s="92"/>
      <c r="H28" s="32" t="s">
        <v>15</v>
      </c>
      <c r="I28" s="32"/>
      <c r="J28" s="32"/>
      <c r="K28" s="24"/>
      <c r="L28" s="24"/>
      <c r="M28" s="24"/>
      <c r="N28" s="24"/>
      <c r="O28" s="24"/>
      <c r="P28" s="24"/>
      <c r="S28" s="24"/>
      <c r="T28" s="24"/>
      <c r="U28" s="24"/>
      <c r="V28" s="24"/>
      <c r="W28" s="32"/>
      <c r="X28" s="32"/>
      <c r="Y28" s="32"/>
      <c r="Z28" s="31">
        <f>+Z29+Z30+Z31</f>
        <v>9015</v>
      </c>
      <c r="AA28" s="48"/>
      <c r="AB28" s="32" t="s">
        <v>23</v>
      </c>
    </row>
    <row r="29" spans="4:29" s="34" customFormat="1" ht="11.25">
      <c r="D29" s="26"/>
      <c r="E29" s="26"/>
      <c r="F29" s="24"/>
      <c r="G29" s="25"/>
      <c r="H29" s="23"/>
      <c r="I29" s="27"/>
      <c r="J29" s="24" t="s">
        <v>153</v>
      </c>
      <c r="K29" s="32"/>
      <c r="L29" s="32"/>
      <c r="M29" s="32"/>
      <c r="N29" s="32"/>
      <c r="O29" s="32"/>
      <c r="P29" s="32"/>
      <c r="S29" s="32"/>
      <c r="T29" s="32"/>
      <c r="U29" s="32"/>
      <c r="V29" s="32"/>
      <c r="W29" s="23"/>
      <c r="X29" s="23"/>
      <c r="Y29" s="24"/>
      <c r="Z29" s="28">
        <v>2705</v>
      </c>
      <c r="AA29" s="48"/>
      <c r="AB29" s="24" t="s">
        <v>22</v>
      </c>
      <c r="AC29" s="32"/>
    </row>
    <row r="30" spans="4:29" s="34" customFormat="1" ht="11.25">
      <c r="D30" s="26"/>
      <c r="E30" s="26"/>
      <c r="F30" s="24"/>
      <c r="G30" s="25"/>
      <c r="H30" s="23"/>
      <c r="I30" s="27"/>
      <c r="J30" s="24" t="s">
        <v>154</v>
      </c>
      <c r="K30" s="32"/>
      <c r="L30" s="32"/>
      <c r="M30" s="32"/>
      <c r="N30" s="32"/>
      <c r="O30" s="32"/>
      <c r="P30" s="32"/>
      <c r="S30" s="32"/>
      <c r="T30" s="32"/>
      <c r="U30" s="32"/>
      <c r="V30" s="32"/>
      <c r="W30" s="23"/>
      <c r="X30" s="23"/>
      <c r="Y30" s="24"/>
      <c r="Z30" s="28">
        <v>4507</v>
      </c>
      <c r="AA30" s="48"/>
      <c r="AB30" s="24"/>
      <c r="AC30" s="32"/>
    </row>
    <row r="31" spans="4:29" s="34" customFormat="1" ht="11.25">
      <c r="D31" s="30"/>
      <c r="E31" s="30"/>
      <c r="F31" s="24"/>
      <c r="G31" s="25"/>
      <c r="H31" s="23"/>
      <c r="I31" s="29"/>
      <c r="J31" s="24" t="s">
        <v>155</v>
      </c>
      <c r="K31" s="24"/>
      <c r="L31" s="24"/>
      <c r="M31" s="24"/>
      <c r="N31" s="24"/>
      <c r="O31" s="24"/>
      <c r="P31" s="24"/>
      <c r="S31" s="24"/>
      <c r="T31" s="24"/>
      <c r="U31" s="24"/>
      <c r="V31" s="24"/>
      <c r="Y31" s="32"/>
      <c r="Z31" s="28">
        <v>1803</v>
      </c>
      <c r="AA31" s="48"/>
      <c r="AB31" s="24" t="s">
        <v>22</v>
      </c>
      <c r="AC31" s="32"/>
    </row>
    <row r="32" spans="4:29" s="34" customFormat="1" ht="11.25">
      <c r="D32" s="30"/>
      <c r="E32" s="30"/>
      <c r="F32" s="24"/>
      <c r="G32" s="25"/>
      <c r="H32" s="23"/>
      <c r="I32" s="37"/>
      <c r="J32" s="24"/>
      <c r="K32" s="24"/>
      <c r="L32" s="24"/>
      <c r="M32" s="24"/>
      <c r="N32" s="24"/>
      <c r="O32" s="24"/>
      <c r="P32" s="24"/>
      <c r="S32" s="24"/>
      <c r="T32" s="24"/>
      <c r="U32" s="24"/>
      <c r="V32" s="24"/>
      <c r="Y32" s="32"/>
      <c r="Z32" s="28"/>
      <c r="AA32" s="28"/>
      <c r="AB32" s="24"/>
      <c r="AC32" s="32"/>
    </row>
    <row r="33" spans="4:29" s="23" customFormat="1" ht="11.25">
      <c r="D33" s="26"/>
      <c r="E33" s="26"/>
      <c r="F33" s="32"/>
      <c r="G33" s="92"/>
      <c r="H33" s="32" t="s">
        <v>14</v>
      </c>
      <c r="I33" s="32"/>
      <c r="J33" s="32"/>
      <c r="K33" s="24"/>
      <c r="L33" s="24"/>
      <c r="M33" s="24"/>
      <c r="N33" s="24"/>
      <c r="O33" s="24"/>
      <c r="P33" s="24"/>
      <c r="S33" s="24"/>
      <c r="T33" s="24"/>
      <c r="U33" s="24"/>
      <c r="V33" s="24"/>
      <c r="Y33" s="24"/>
      <c r="Z33" s="31">
        <f>+Z34+Z35+Z36</f>
        <v>58</v>
      </c>
      <c r="AB33" s="32" t="s">
        <v>23</v>
      </c>
      <c r="AC33" s="24"/>
    </row>
    <row r="34" spans="4:29" s="34" customFormat="1" ht="12.75">
      <c r="D34" s="26"/>
      <c r="E34" s="26"/>
      <c r="F34" s="24"/>
      <c r="G34" s="25"/>
      <c r="H34" s="23"/>
      <c r="I34" s="27"/>
      <c r="J34" s="24" t="s">
        <v>153</v>
      </c>
      <c r="K34" s="32"/>
      <c r="L34" s="32"/>
      <c r="M34" s="32"/>
      <c r="N34" s="32"/>
      <c r="O34" s="32"/>
      <c r="P34" s="32"/>
      <c r="S34" s="32"/>
      <c r="T34" s="32"/>
      <c r="U34" s="32"/>
      <c r="V34" s="32"/>
      <c r="W34" s="23"/>
      <c r="X34" s="23"/>
      <c r="Y34" s="24"/>
      <c r="Z34" s="28">
        <v>49</v>
      </c>
      <c r="AA34" s="43"/>
      <c r="AB34" s="24" t="s">
        <v>22</v>
      </c>
      <c r="AC34" s="32"/>
    </row>
    <row r="35" spans="4:29" s="34" customFormat="1" ht="12.75">
      <c r="D35" s="26"/>
      <c r="E35" s="26"/>
      <c r="F35" s="24"/>
      <c r="G35" s="25"/>
      <c r="H35" s="23"/>
      <c r="I35" s="27"/>
      <c r="J35" s="24" t="s">
        <v>154</v>
      </c>
      <c r="K35" s="32"/>
      <c r="L35" s="32"/>
      <c r="M35" s="32"/>
      <c r="N35" s="32"/>
      <c r="O35" s="32"/>
      <c r="P35" s="32"/>
      <c r="S35" s="32"/>
      <c r="T35" s="32"/>
      <c r="U35" s="32"/>
      <c r="V35" s="32"/>
      <c r="W35" s="23"/>
      <c r="X35" s="23"/>
      <c r="Y35" s="24"/>
      <c r="Z35" s="28">
        <v>6</v>
      </c>
      <c r="AA35" s="43"/>
      <c r="AB35" s="24"/>
      <c r="AC35" s="32"/>
    </row>
    <row r="36" spans="4:29" s="23" customFormat="1" ht="12.75">
      <c r="D36" s="30"/>
      <c r="E36" s="30"/>
      <c r="F36" s="24"/>
      <c r="G36" s="25"/>
      <c r="I36" s="29"/>
      <c r="J36" s="24" t="s">
        <v>155</v>
      </c>
      <c r="K36" s="24"/>
      <c r="L36" s="24"/>
      <c r="M36" s="24"/>
      <c r="N36" s="24"/>
      <c r="O36" s="24"/>
      <c r="P36" s="24"/>
      <c r="S36" s="24"/>
      <c r="T36" s="24"/>
      <c r="U36" s="24"/>
      <c r="V36" s="24"/>
      <c r="W36" s="34"/>
      <c r="X36" s="34"/>
      <c r="Y36" s="32"/>
      <c r="Z36" s="28">
        <v>3</v>
      </c>
      <c r="AA36" s="43"/>
      <c r="AB36" s="24" t="s">
        <v>22</v>
      </c>
      <c r="AC36" s="24"/>
    </row>
    <row r="37" spans="4:29" s="23" customFormat="1" ht="12.75">
      <c r="D37" s="30"/>
      <c r="E37" s="30"/>
      <c r="F37" s="24"/>
      <c r="G37" s="25"/>
      <c r="I37" s="37"/>
      <c r="J37" s="24"/>
      <c r="K37" s="24"/>
      <c r="L37" s="24"/>
      <c r="M37" s="24"/>
      <c r="N37" s="24"/>
      <c r="O37" s="24"/>
      <c r="P37" s="24"/>
      <c r="S37" s="24"/>
      <c r="T37" s="24"/>
      <c r="U37" s="24"/>
      <c r="V37" s="24"/>
      <c r="W37" s="34"/>
      <c r="X37" s="34"/>
      <c r="Y37" s="32"/>
      <c r="Z37" s="28"/>
      <c r="AA37" s="43"/>
      <c r="AB37" s="24"/>
      <c r="AC37" s="24"/>
    </row>
    <row r="38" spans="4:29" s="23" customFormat="1" ht="12.75">
      <c r="D38" s="26"/>
      <c r="E38" s="26"/>
      <c r="F38" s="32"/>
      <c r="G38" s="92"/>
      <c r="H38" s="32" t="s">
        <v>12</v>
      </c>
      <c r="I38" s="32"/>
      <c r="J38" s="32"/>
      <c r="K38" s="24"/>
      <c r="L38" s="24"/>
      <c r="M38" s="24"/>
      <c r="N38" s="24"/>
      <c r="O38" s="24"/>
      <c r="P38" s="24"/>
      <c r="S38" s="24"/>
      <c r="T38" s="24"/>
      <c r="U38" s="24"/>
      <c r="V38" s="24"/>
      <c r="Y38" s="24"/>
      <c r="Z38" s="31">
        <f>+Z39+Z40+Z41</f>
        <v>672</v>
      </c>
      <c r="AA38" s="43"/>
      <c r="AB38" s="32" t="s">
        <v>23</v>
      </c>
      <c r="AC38" s="24"/>
    </row>
    <row r="39" spans="4:29" s="34" customFormat="1" ht="12.75">
      <c r="D39" s="26"/>
      <c r="E39" s="26"/>
      <c r="F39" s="24"/>
      <c r="G39" s="25"/>
      <c r="H39" s="23"/>
      <c r="I39" s="27"/>
      <c r="J39" s="24" t="s">
        <v>153</v>
      </c>
      <c r="K39" s="32"/>
      <c r="L39" s="32"/>
      <c r="M39" s="32"/>
      <c r="N39" s="32"/>
      <c r="O39" s="32"/>
      <c r="P39" s="32"/>
      <c r="S39" s="32"/>
      <c r="T39" s="32"/>
      <c r="U39" s="32"/>
      <c r="V39" s="32"/>
      <c r="W39" s="23"/>
      <c r="X39" s="23"/>
      <c r="Y39" s="24"/>
      <c r="Z39" s="28">
        <v>571</v>
      </c>
      <c r="AA39" s="43"/>
      <c r="AB39" s="24" t="s">
        <v>22</v>
      </c>
      <c r="AC39" s="32"/>
    </row>
    <row r="40" spans="4:29" s="34" customFormat="1" ht="12.75">
      <c r="D40" s="26"/>
      <c r="E40" s="26"/>
      <c r="F40" s="24"/>
      <c r="G40" s="25"/>
      <c r="H40" s="23"/>
      <c r="I40" s="27"/>
      <c r="J40" s="24" t="s">
        <v>154</v>
      </c>
      <c r="K40" s="32"/>
      <c r="L40" s="32"/>
      <c r="M40" s="32"/>
      <c r="N40" s="32"/>
      <c r="O40" s="32"/>
      <c r="P40" s="32"/>
      <c r="S40" s="32"/>
      <c r="T40" s="32"/>
      <c r="U40" s="32"/>
      <c r="V40" s="32"/>
      <c r="W40" s="23"/>
      <c r="X40" s="23"/>
      <c r="Y40" s="24"/>
      <c r="Z40" s="28">
        <v>67</v>
      </c>
      <c r="AA40" s="43"/>
      <c r="AB40" s="24"/>
      <c r="AC40" s="32"/>
    </row>
    <row r="41" spans="4:29" s="23" customFormat="1" ht="12.75">
      <c r="D41" s="26"/>
      <c r="E41" s="26"/>
      <c r="F41" s="24"/>
      <c r="G41" s="25"/>
      <c r="I41" s="29"/>
      <c r="J41" s="24" t="s">
        <v>155</v>
      </c>
      <c r="K41" s="24"/>
      <c r="L41" s="24"/>
      <c r="M41" s="24"/>
      <c r="N41" s="24"/>
      <c r="O41" s="24"/>
      <c r="P41" s="24"/>
      <c r="S41" s="24"/>
      <c r="T41" s="24"/>
      <c r="U41" s="24"/>
      <c r="V41" s="24"/>
      <c r="Y41" s="32"/>
      <c r="Z41" s="28">
        <v>34</v>
      </c>
      <c r="AA41" s="43"/>
      <c r="AB41" s="24" t="s">
        <v>22</v>
      </c>
      <c r="AC41" s="24"/>
    </row>
    <row r="42" spans="4:29" s="23" customFormat="1" ht="12.75">
      <c r="D42" s="26"/>
      <c r="E42" s="26"/>
      <c r="F42" s="24"/>
      <c r="G42" s="25"/>
      <c r="I42" s="37"/>
      <c r="J42" s="24"/>
      <c r="K42" s="24"/>
      <c r="L42" s="24"/>
      <c r="M42" s="24"/>
      <c r="N42" s="24"/>
      <c r="O42" s="24"/>
      <c r="P42" s="24"/>
      <c r="S42" s="24"/>
      <c r="T42" s="24"/>
      <c r="U42" s="24"/>
      <c r="V42" s="24"/>
      <c r="Y42" s="32"/>
      <c r="Z42" s="28"/>
      <c r="AA42" s="43"/>
      <c r="AB42" s="24"/>
      <c r="AC42" s="24"/>
    </row>
    <row r="43" spans="4:29" s="23" customFormat="1" ht="12.75">
      <c r="D43" s="26"/>
      <c r="E43" s="26"/>
      <c r="F43" s="32"/>
      <c r="G43" s="92"/>
      <c r="H43" s="32" t="s">
        <v>13</v>
      </c>
      <c r="I43" s="32"/>
      <c r="J43" s="32"/>
      <c r="K43" s="24"/>
      <c r="L43" s="24"/>
      <c r="M43" s="24"/>
      <c r="N43" s="24"/>
      <c r="O43" s="24"/>
      <c r="P43" s="24"/>
      <c r="S43" s="24"/>
      <c r="T43" s="24"/>
      <c r="U43" s="24"/>
      <c r="V43" s="24"/>
      <c r="Y43" s="24"/>
      <c r="Z43" s="31">
        <f>+Z44+Z45</f>
        <v>115525</v>
      </c>
      <c r="AA43" s="43"/>
      <c r="AB43" s="32" t="s">
        <v>23</v>
      </c>
      <c r="AC43" s="24"/>
    </row>
    <row r="44" spans="4:29" s="23" customFormat="1" ht="12.75">
      <c r="D44" s="26"/>
      <c r="E44" s="26"/>
      <c r="F44" s="24"/>
      <c r="G44" s="25"/>
      <c r="I44" s="27"/>
      <c r="J44" s="24" t="s">
        <v>158</v>
      </c>
      <c r="K44" s="32"/>
      <c r="L44" s="32"/>
      <c r="M44" s="32"/>
      <c r="N44" s="32"/>
      <c r="O44" s="32"/>
      <c r="P44" s="32"/>
      <c r="S44" s="32"/>
      <c r="T44" s="32"/>
      <c r="U44" s="32"/>
      <c r="V44" s="32"/>
      <c r="Y44" s="24"/>
      <c r="Z44" s="28">
        <v>112059</v>
      </c>
      <c r="AA44" s="43"/>
      <c r="AB44" s="24" t="s">
        <v>22</v>
      </c>
      <c r="AC44" s="24"/>
    </row>
    <row r="45" spans="4:29" s="23" customFormat="1" ht="12.75">
      <c r="D45" s="26"/>
      <c r="E45" s="26"/>
      <c r="F45" s="24"/>
      <c r="G45" s="25"/>
      <c r="I45" s="29"/>
      <c r="J45" s="24" t="s">
        <v>155</v>
      </c>
      <c r="K45" s="24"/>
      <c r="L45" s="24"/>
      <c r="M45" s="24"/>
      <c r="N45" s="24"/>
      <c r="O45" s="24"/>
      <c r="P45" s="24"/>
      <c r="S45" s="24"/>
      <c r="T45" s="24"/>
      <c r="U45" s="24"/>
      <c r="V45" s="24"/>
      <c r="Y45" s="32"/>
      <c r="Z45" s="28">
        <v>3466</v>
      </c>
      <c r="AA45" s="43"/>
      <c r="AB45" s="24" t="s">
        <v>22</v>
      </c>
      <c r="AC45" s="24"/>
    </row>
    <row r="46" spans="4:29" s="23" customFormat="1" ht="12.75">
      <c r="D46" s="26"/>
      <c r="E46" s="26"/>
      <c r="F46" s="24"/>
      <c r="G46" s="25"/>
      <c r="I46" s="37"/>
      <c r="J46" s="24"/>
      <c r="K46" s="24"/>
      <c r="L46" s="24"/>
      <c r="M46" s="24"/>
      <c r="N46" s="24"/>
      <c r="O46" s="24"/>
      <c r="P46" s="24"/>
      <c r="S46" s="24"/>
      <c r="T46" s="24"/>
      <c r="U46" s="24"/>
      <c r="V46" s="24"/>
      <c r="Y46" s="32"/>
      <c r="Z46" s="28"/>
      <c r="AA46" s="43"/>
      <c r="AB46" s="24"/>
      <c r="AC46" s="24"/>
    </row>
    <row r="47" spans="4:29" s="23" customFormat="1" ht="12.75">
      <c r="D47" s="26"/>
      <c r="E47" s="26"/>
      <c r="F47" s="32"/>
      <c r="G47" s="92"/>
      <c r="H47" s="32" t="s">
        <v>113</v>
      </c>
      <c r="I47" s="32"/>
      <c r="J47" s="32"/>
      <c r="K47" s="24"/>
      <c r="L47" s="24"/>
      <c r="M47" s="24"/>
      <c r="N47" s="24"/>
      <c r="O47" s="24"/>
      <c r="P47" s="24"/>
      <c r="S47" s="24"/>
      <c r="T47" s="24"/>
      <c r="U47" s="24"/>
      <c r="V47" s="24"/>
      <c r="Y47" s="24"/>
      <c r="Z47" s="31">
        <f>+Z48+Z49+Z50</f>
        <v>840</v>
      </c>
      <c r="AA47" s="43"/>
      <c r="AB47" s="32" t="s">
        <v>23</v>
      </c>
      <c r="AC47" s="24"/>
    </row>
    <row r="48" spans="4:29" s="23" customFormat="1" ht="12.75">
      <c r="D48" s="26"/>
      <c r="E48" s="26"/>
      <c r="F48" s="24"/>
      <c r="G48" s="25"/>
      <c r="I48" s="27"/>
      <c r="J48" s="24" t="s">
        <v>153</v>
      </c>
      <c r="K48" s="32"/>
      <c r="L48" s="32"/>
      <c r="M48" s="32"/>
      <c r="N48" s="32"/>
      <c r="O48" s="32"/>
      <c r="P48" s="32"/>
      <c r="S48" s="32"/>
      <c r="T48" s="32"/>
      <c r="U48" s="32"/>
      <c r="V48" s="32"/>
      <c r="Y48" s="24"/>
      <c r="Z48" s="28">
        <v>714</v>
      </c>
      <c r="AA48" s="43"/>
      <c r="AB48" s="24" t="s">
        <v>22</v>
      </c>
      <c r="AC48" s="24"/>
    </row>
    <row r="49" spans="4:29" s="23" customFormat="1" ht="12.75">
      <c r="D49" s="26"/>
      <c r="E49" s="26"/>
      <c r="F49" s="24"/>
      <c r="G49" s="25"/>
      <c r="I49" s="27"/>
      <c r="J49" s="24" t="s">
        <v>154</v>
      </c>
      <c r="K49" s="32"/>
      <c r="L49" s="32"/>
      <c r="M49" s="32"/>
      <c r="N49" s="32"/>
      <c r="O49" s="32"/>
      <c r="P49" s="32"/>
      <c r="S49" s="32"/>
      <c r="T49" s="32"/>
      <c r="U49" s="32"/>
      <c r="V49" s="32"/>
      <c r="Y49" s="24"/>
      <c r="Z49" s="28">
        <v>84</v>
      </c>
      <c r="AA49" s="43"/>
      <c r="AB49" s="24"/>
      <c r="AC49" s="24"/>
    </row>
    <row r="50" spans="4:29" s="23" customFormat="1" ht="12.75">
      <c r="D50" s="26"/>
      <c r="E50" s="26"/>
      <c r="F50" s="24"/>
      <c r="G50" s="25"/>
      <c r="I50" s="29"/>
      <c r="J50" s="24" t="s">
        <v>155</v>
      </c>
      <c r="K50" s="24"/>
      <c r="L50" s="24"/>
      <c r="M50" s="24"/>
      <c r="N50" s="24"/>
      <c r="O50" s="24"/>
      <c r="P50" s="24"/>
      <c r="S50" s="24"/>
      <c r="T50" s="24"/>
      <c r="U50" s="24"/>
      <c r="V50" s="24"/>
      <c r="Y50" s="32"/>
      <c r="Z50" s="28">
        <v>42</v>
      </c>
      <c r="AA50" s="43"/>
      <c r="AB50" s="24" t="s">
        <v>22</v>
      </c>
      <c r="AC50" s="24"/>
    </row>
    <row r="51" spans="4:29" s="23" customFormat="1" ht="12.75">
      <c r="D51" s="26"/>
      <c r="E51" s="26"/>
      <c r="F51" s="24"/>
      <c r="G51" s="25"/>
      <c r="I51" s="37"/>
      <c r="J51" s="24"/>
      <c r="K51" s="24"/>
      <c r="L51" s="24"/>
      <c r="M51" s="24"/>
      <c r="N51" s="24"/>
      <c r="O51" s="24"/>
      <c r="P51" s="24"/>
      <c r="S51" s="24"/>
      <c r="T51" s="24"/>
      <c r="U51" s="24"/>
      <c r="V51" s="24"/>
      <c r="Y51" s="32"/>
      <c r="Z51" s="28"/>
      <c r="AA51" s="43"/>
      <c r="AB51" s="24"/>
      <c r="AC51" s="24"/>
    </row>
    <row r="52" spans="4:29" s="23" customFormat="1" ht="12.75">
      <c r="D52" s="26"/>
      <c r="E52" s="26"/>
      <c r="F52" s="32"/>
      <c r="G52" s="92"/>
      <c r="H52" s="32" t="s">
        <v>151</v>
      </c>
      <c r="I52" s="32"/>
      <c r="J52" s="32"/>
      <c r="K52" s="24"/>
      <c r="L52" s="24"/>
      <c r="M52" s="24"/>
      <c r="N52" s="24"/>
      <c r="O52" s="24"/>
      <c r="P52" s="24"/>
      <c r="S52" s="24"/>
      <c r="T52" s="24"/>
      <c r="U52" s="24"/>
      <c r="V52" s="24"/>
      <c r="Y52" s="24"/>
      <c r="Z52" s="31">
        <f>+Z53+Z54+Z55</f>
        <v>10847</v>
      </c>
      <c r="AA52" s="43"/>
      <c r="AB52" s="32" t="s">
        <v>23</v>
      </c>
      <c r="AC52" s="24"/>
    </row>
    <row r="53" spans="4:29" s="23" customFormat="1" ht="12.75">
      <c r="D53" s="26"/>
      <c r="E53" s="26"/>
      <c r="F53" s="24"/>
      <c r="G53" s="25"/>
      <c r="I53" s="27"/>
      <c r="J53" s="24" t="s">
        <v>153</v>
      </c>
      <c r="K53" s="32"/>
      <c r="L53" s="32"/>
      <c r="M53" s="32"/>
      <c r="N53" s="32"/>
      <c r="O53" s="32"/>
      <c r="P53" s="32"/>
      <c r="S53" s="32"/>
      <c r="T53" s="32"/>
      <c r="U53" s="32"/>
      <c r="V53" s="32"/>
      <c r="Y53" s="24"/>
      <c r="Z53" s="28">
        <v>7593</v>
      </c>
      <c r="AA53" s="43"/>
      <c r="AB53" s="24" t="s">
        <v>22</v>
      </c>
      <c r="AC53" s="24"/>
    </row>
    <row r="54" spans="4:29" s="23" customFormat="1" ht="12.75">
      <c r="D54" s="26"/>
      <c r="E54" s="26"/>
      <c r="F54" s="24"/>
      <c r="G54" s="25"/>
      <c r="I54" s="27"/>
      <c r="J54" s="24" t="s">
        <v>154</v>
      </c>
      <c r="K54" s="32"/>
      <c r="L54" s="32"/>
      <c r="M54" s="32"/>
      <c r="N54" s="32"/>
      <c r="O54" s="32"/>
      <c r="P54" s="32"/>
      <c r="S54" s="32"/>
      <c r="T54" s="32"/>
      <c r="U54" s="32"/>
      <c r="V54" s="32"/>
      <c r="Y54" s="24"/>
      <c r="Z54" s="28">
        <v>1085</v>
      </c>
      <c r="AA54" s="43"/>
      <c r="AB54" s="24"/>
      <c r="AC54" s="24"/>
    </row>
    <row r="55" spans="4:29" s="23" customFormat="1" ht="12.75">
      <c r="D55" s="26"/>
      <c r="E55" s="26"/>
      <c r="F55" s="24"/>
      <c r="G55" s="25"/>
      <c r="I55" s="29"/>
      <c r="J55" s="24" t="s">
        <v>155</v>
      </c>
      <c r="K55" s="24"/>
      <c r="L55" s="24"/>
      <c r="M55" s="24"/>
      <c r="N55" s="24"/>
      <c r="O55" s="24"/>
      <c r="P55" s="24"/>
      <c r="S55" s="24"/>
      <c r="T55" s="24"/>
      <c r="U55" s="24"/>
      <c r="V55" s="24"/>
      <c r="Y55" s="32"/>
      <c r="Z55" s="28">
        <v>2169</v>
      </c>
      <c r="AA55" s="43"/>
      <c r="AB55" s="24" t="s">
        <v>22</v>
      </c>
      <c r="AC55" s="24"/>
    </row>
    <row r="56" spans="4:29" s="23" customFormat="1" ht="12.75">
      <c r="D56" s="26"/>
      <c r="E56" s="26"/>
      <c r="F56" s="24"/>
      <c r="G56" s="25"/>
      <c r="I56" s="37"/>
      <c r="J56" s="24"/>
      <c r="K56" s="24"/>
      <c r="L56" s="24"/>
      <c r="M56" s="24"/>
      <c r="N56" s="24"/>
      <c r="O56" s="24"/>
      <c r="P56" s="24"/>
      <c r="S56" s="24"/>
      <c r="T56" s="24"/>
      <c r="U56" s="24"/>
      <c r="V56" s="24"/>
      <c r="Y56" s="32"/>
      <c r="Z56" s="28"/>
      <c r="AA56" s="43"/>
      <c r="AB56" s="24"/>
      <c r="AC56" s="24"/>
    </row>
    <row r="57" spans="4:29" s="23" customFormat="1" ht="12.75">
      <c r="D57" s="26"/>
      <c r="E57" s="26"/>
      <c r="F57" s="32"/>
      <c r="G57" s="92"/>
      <c r="H57" s="32" t="s">
        <v>152</v>
      </c>
      <c r="I57" s="34"/>
      <c r="J57" s="32"/>
      <c r="K57" s="24"/>
      <c r="L57" s="24"/>
      <c r="M57" s="24"/>
      <c r="N57" s="24"/>
      <c r="O57" s="24"/>
      <c r="P57" s="24"/>
      <c r="S57" s="24"/>
      <c r="T57" s="24"/>
      <c r="U57" s="24"/>
      <c r="V57" s="24"/>
      <c r="Y57" s="24"/>
      <c r="Z57" s="31">
        <f>+Z58+Z59</f>
        <v>6683</v>
      </c>
      <c r="AA57" s="43"/>
      <c r="AB57" s="32" t="s">
        <v>23</v>
      </c>
      <c r="AC57" s="24"/>
    </row>
    <row r="58" spans="4:29" s="23" customFormat="1" ht="12.75">
      <c r="D58" s="26"/>
      <c r="E58" s="26"/>
      <c r="F58" s="24"/>
      <c r="G58" s="24"/>
      <c r="I58" s="27"/>
      <c r="J58" s="24" t="s">
        <v>156</v>
      </c>
      <c r="K58" s="32"/>
      <c r="L58" s="32"/>
      <c r="M58" s="32"/>
      <c r="N58" s="32"/>
      <c r="O58" s="32"/>
      <c r="P58" s="32"/>
      <c r="S58" s="32"/>
      <c r="T58" s="32"/>
      <c r="U58" s="32"/>
      <c r="V58" s="32"/>
      <c r="Y58" s="24"/>
      <c r="Z58" s="28">
        <v>3341</v>
      </c>
      <c r="AA58" s="43"/>
      <c r="AB58" s="24" t="s">
        <v>22</v>
      </c>
      <c r="AC58" s="24"/>
    </row>
    <row r="59" spans="4:29" s="23" customFormat="1" ht="12.75">
      <c r="D59" s="26"/>
      <c r="E59" s="26"/>
      <c r="F59" s="24"/>
      <c r="G59" s="24"/>
      <c r="I59" s="29"/>
      <c r="J59" s="24" t="s">
        <v>157</v>
      </c>
      <c r="K59" s="24"/>
      <c r="L59" s="24"/>
      <c r="M59" s="24"/>
      <c r="N59" s="24"/>
      <c r="O59" s="24"/>
      <c r="P59" s="24"/>
      <c r="S59" s="24"/>
      <c r="T59" s="24"/>
      <c r="U59" s="24"/>
      <c r="V59" s="24"/>
      <c r="Y59" s="32"/>
      <c r="Z59" s="28">
        <v>3342</v>
      </c>
      <c r="AA59" s="43"/>
      <c r="AB59" s="24" t="s">
        <v>22</v>
      </c>
      <c r="AC59" s="24"/>
    </row>
    <row r="60" spans="2:29" s="23" customFormat="1" ht="12.75">
      <c r="B60" s="26"/>
      <c r="C60" s="26"/>
      <c r="D60" s="26"/>
      <c r="E60" s="26"/>
      <c r="W60" s="24"/>
      <c r="X60" s="24"/>
      <c r="Y60" s="24"/>
      <c r="AA60" s="43"/>
      <c r="AC60" s="24"/>
    </row>
    <row r="61" spans="2:29" s="23" customFormat="1" ht="15.75">
      <c r="B61" s="164" t="s">
        <v>142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</row>
    <row r="62" s="23" customFormat="1" ht="12.75">
      <c r="AA62" s="43"/>
    </row>
    <row r="63" spans="2:29" s="3" customFormat="1" ht="15.75">
      <c r="B63" s="18" t="s">
        <v>24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R63" s="18"/>
      <c r="S63" s="18"/>
      <c r="T63" s="18"/>
      <c r="U63" s="18"/>
      <c r="V63" s="18"/>
      <c r="W63" s="18"/>
      <c r="X63" s="18"/>
      <c r="Y63" s="18"/>
      <c r="Z63" s="17">
        <f>+Z65+Z66</f>
        <v>435621</v>
      </c>
      <c r="AA63" s="43"/>
      <c r="AB63" s="18" t="s">
        <v>23</v>
      </c>
      <c r="AC63" s="15"/>
    </row>
    <row r="64" spans="2:29" s="23" customFormat="1" ht="15.75">
      <c r="B64" s="24"/>
      <c r="C64" s="2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4"/>
      <c r="P64" s="34"/>
      <c r="Q64" s="32"/>
      <c r="R64" s="32"/>
      <c r="S64" s="32"/>
      <c r="T64" s="32"/>
      <c r="U64" s="32"/>
      <c r="V64" s="32"/>
      <c r="W64" s="32"/>
      <c r="X64" s="32"/>
      <c r="Y64" s="32"/>
      <c r="Z64" s="31"/>
      <c r="AA64" s="52"/>
      <c r="AB64" s="32"/>
      <c r="AC64" s="24"/>
    </row>
    <row r="65" spans="2:29" s="23" customFormat="1" ht="12.75">
      <c r="B65" s="14"/>
      <c r="C65" s="94"/>
      <c r="D65" s="20" t="s">
        <v>11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5"/>
      <c r="P65" s="5"/>
      <c r="Q65" s="20"/>
      <c r="R65" s="20"/>
      <c r="S65" s="20"/>
      <c r="T65" s="20"/>
      <c r="U65" s="20"/>
      <c r="V65" s="20"/>
      <c r="W65" s="20"/>
      <c r="X65" s="20"/>
      <c r="Y65" s="20"/>
      <c r="Z65" s="19">
        <v>21550</v>
      </c>
      <c r="AA65" s="59"/>
      <c r="AB65" s="20" t="s">
        <v>23</v>
      </c>
      <c r="AC65" s="24"/>
    </row>
    <row r="66" spans="2:29" s="23" customFormat="1" ht="12.75">
      <c r="B66" s="14"/>
      <c r="C66" s="94"/>
      <c r="D66" s="20" t="s">
        <v>25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5"/>
      <c r="P66" s="5"/>
      <c r="Q66" s="20"/>
      <c r="R66" s="20"/>
      <c r="S66" s="20"/>
      <c r="T66" s="20"/>
      <c r="U66" s="20"/>
      <c r="V66" s="20"/>
      <c r="W66" s="20"/>
      <c r="X66" s="20"/>
      <c r="Y66" s="20"/>
      <c r="Z66" s="19">
        <f>+Z68+Z73</f>
        <v>414071</v>
      </c>
      <c r="AA66" s="59"/>
      <c r="AB66" s="20" t="s">
        <v>23</v>
      </c>
      <c r="AC66" s="24"/>
    </row>
    <row r="67" spans="2:29" s="23" customFormat="1" ht="15.75">
      <c r="B67" s="34"/>
      <c r="C67" s="34"/>
      <c r="D67" s="24"/>
      <c r="E67" s="25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4"/>
      <c r="R67" s="34"/>
      <c r="S67" s="32"/>
      <c r="T67" s="32"/>
      <c r="U67" s="32"/>
      <c r="V67" s="32"/>
      <c r="W67" s="32"/>
      <c r="X67" s="32"/>
      <c r="Y67" s="32"/>
      <c r="Z67" s="31"/>
      <c r="AA67" s="52"/>
      <c r="AB67" s="32"/>
      <c r="AC67" s="24"/>
    </row>
    <row r="68" spans="4:29" s="1" customFormat="1" ht="12.75">
      <c r="D68" s="5"/>
      <c r="E68" s="94"/>
      <c r="F68" s="20" t="s">
        <v>18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T68" s="20"/>
      <c r="U68" s="20"/>
      <c r="V68" s="20"/>
      <c r="W68" s="20"/>
      <c r="X68" s="20"/>
      <c r="Y68" s="20"/>
      <c r="Z68" s="19">
        <f>+Z69+Z70+Z71</f>
        <v>82814</v>
      </c>
      <c r="AA68" s="43"/>
      <c r="AB68" s="20" t="s">
        <v>23</v>
      </c>
      <c r="AC68" s="14"/>
    </row>
    <row r="69" spans="4:29" s="23" customFormat="1" ht="12.75">
      <c r="D69" s="24"/>
      <c r="E69" s="25"/>
      <c r="F69" s="24"/>
      <c r="G69" s="27"/>
      <c r="H69" s="24" t="s">
        <v>153</v>
      </c>
      <c r="I69" s="24"/>
      <c r="J69" s="24"/>
      <c r="K69" s="24"/>
      <c r="L69" s="24"/>
      <c r="M69" s="24"/>
      <c r="N69" s="24"/>
      <c r="O69" s="24"/>
      <c r="P69" s="24"/>
      <c r="Q69" s="24"/>
      <c r="T69" s="24"/>
      <c r="U69" s="24"/>
      <c r="V69" s="24"/>
      <c r="W69" s="24"/>
      <c r="X69" s="24"/>
      <c r="Y69" s="24"/>
      <c r="Z69" s="28">
        <v>70392</v>
      </c>
      <c r="AA69" s="43"/>
      <c r="AB69" s="24" t="s">
        <v>22</v>
      </c>
      <c r="AC69" s="24"/>
    </row>
    <row r="70" spans="4:29" s="23" customFormat="1" ht="12.75">
      <c r="D70" s="24"/>
      <c r="E70" s="25"/>
      <c r="F70" s="24"/>
      <c r="G70" s="27"/>
      <c r="H70" s="24" t="s">
        <v>154</v>
      </c>
      <c r="I70" s="24"/>
      <c r="J70" s="24"/>
      <c r="K70" s="24"/>
      <c r="L70" s="24"/>
      <c r="M70" s="24"/>
      <c r="N70" s="24"/>
      <c r="O70" s="24"/>
      <c r="P70" s="24"/>
      <c r="Q70" s="24"/>
      <c r="T70" s="24"/>
      <c r="U70" s="24"/>
      <c r="V70" s="24"/>
      <c r="W70" s="24"/>
      <c r="X70" s="24"/>
      <c r="Y70" s="24"/>
      <c r="Z70" s="28">
        <v>8281</v>
      </c>
      <c r="AA70" s="43"/>
      <c r="AB70" s="24"/>
      <c r="AC70" s="24"/>
    </row>
    <row r="71" spans="4:29" s="23" customFormat="1" ht="12.75">
      <c r="D71" s="24"/>
      <c r="E71" s="25"/>
      <c r="F71" s="24"/>
      <c r="G71" s="29"/>
      <c r="H71" s="24" t="s">
        <v>155</v>
      </c>
      <c r="I71" s="24"/>
      <c r="K71" s="24"/>
      <c r="L71" s="24"/>
      <c r="M71" s="24"/>
      <c r="N71" s="24"/>
      <c r="O71" s="24"/>
      <c r="P71" s="24"/>
      <c r="Q71" s="24"/>
      <c r="T71" s="24"/>
      <c r="U71" s="24"/>
      <c r="V71" s="24"/>
      <c r="W71" s="24"/>
      <c r="X71" s="24"/>
      <c r="Y71" s="24"/>
      <c r="Z71" s="28">
        <v>4141</v>
      </c>
      <c r="AA71" s="43"/>
      <c r="AB71" s="24" t="s">
        <v>22</v>
      </c>
      <c r="AC71" s="24"/>
    </row>
    <row r="72" spans="4:29" s="23" customFormat="1" ht="12.75">
      <c r="D72" s="24"/>
      <c r="E72" s="25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T72" s="32"/>
      <c r="U72" s="32"/>
      <c r="V72" s="32"/>
      <c r="W72" s="32"/>
      <c r="X72" s="32"/>
      <c r="Y72" s="32"/>
      <c r="Z72" s="32"/>
      <c r="AA72" s="43"/>
      <c r="AB72" s="34"/>
      <c r="AC72" s="24"/>
    </row>
    <row r="73" spans="4:29" s="1" customFormat="1" ht="12.75">
      <c r="D73" s="20"/>
      <c r="E73" s="94"/>
      <c r="F73" s="20" t="s">
        <v>17</v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T73" s="20"/>
      <c r="U73" s="20"/>
      <c r="V73" s="20"/>
      <c r="W73" s="20"/>
      <c r="X73" s="20"/>
      <c r="Y73" s="20"/>
      <c r="Z73" s="19">
        <f>+Z75+Z80+Z85+Z90+Z94+Z99+Z104</f>
        <v>331257</v>
      </c>
      <c r="AA73" s="43"/>
      <c r="AB73" s="20" t="s">
        <v>23</v>
      </c>
      <c r="AC73" s="14"/>
    </row>
    <row r="74" spans="4:29" s="1" customFormat="1" ht="12.75">
      <c r="D74" s="20"/>
      <c r="E74" s="21"/>
      <c r="F74" s="24"/>
      <c r="G74" s="25"/>
      <c r="H74" s="20"/>
      <c r="I74" s="20"/>
      <c r="J74" s="20"/>
      <c r="K74" s="20"/>
      <c r="L74" s="20"/>
      <c r="M74" s="20"/>
      <c r="N74" s="20"/>
      <c r="O74" s="20"/>
      <c r="P74" s="20"/>
      <c r="Q74" s="20"/>
      <c r="T74" s="20"/>
      <c r="U74" s="20"/>
      <c r="V74" s="20"/>
      <c r="W74" s="20"/>
      <c r="X74" s="20"/>
      <c r="Y74" s="20"/>
      <c r="Z74" s="19"/>
      <c r="AA74" s="43"/>
      <c r="AB74" s="20"/>
      <c r="AC74" s="14"/>
    </row>
    <row r="75" spans="4:29" s="23" customFormat="1" ht="12.75">
      <c r="D75" s="30"/>
      <c r="E75" s="30"/>
      <c r="F75" s="32"/>
      <c r="G75" s="92"/>
      <c r="H75" s="32" t="s">
        <v>15</v>
      </c>
      <c r="I75" s="32"/>
      <c r="J75" s="32"/>
      <c r="K75" s="24"/>
      <c r="L75" s="24"/>
      <c r="M75" s="24"/>
      <c r="N75" s="24"/>
      <c r="O75" s="24"/>
      <c r="P75" s="24"/>
      <c r="Q75" s="24"/>
      <c r="T75" s="24"/>
      <c r="U75" s="24"/>
      <c r="V75" s="24"/>
      <c r="W75" s="32"/>
      <c r="X75" s="32"/>
      <c r="Y75" s="32"/>
      <c r="Z75" s="31">
        <f>+Z76+Z77+Z78</f>
        <v>3061</v>
      </c>
      <c r="AA75" s="43"/>
      <c r="AB75" s="32" t="s">
        <v>23</v>
      </c>
      <c r="AC75" s="24"/>
    </row>
    <row r="76" spans="4:29" s="23" customFormat="1" ht="12.75">
      <c r="D76" s="26"/>
      <c r="E76" s="26"/>
      <c r="F76" s="24"/>
      <c r="G76" s="25"/>
      <c r="I76" s="27"/>
      <c r="J76" s="24" t="s">
        <v>153</v>
      </c>
      <c r="K76" s="32"/>
      <c r="L76" s="32"/>
      <c r="M76" s="32"/>
      <c r="N76" s="32"/>
      <c r="O76" s="32"/>
      <c r="P76" s="32"/>
      <c r="Q76" s="32"/>
      <c r="T76" s="32"/>
      <c r="U76" s="32"/>
      <c r="V76" s="32"/>
      <c r="Y76" s="24"/>
      <c r="Z76" s="28">
        <v>918</v>
      </c>
      <c r="AA76" s="43"/>
      <c r="AB76" s="24" t="s">
        <v>22</v>
      </c>
      <c r="AC76" s="24"/>
    </row>
    <row r="77" spans="4:29" s="23" customFormat="1" ht="12.75">
      <c r="D77" s="26"/>
      <c r="E77" s="26"/>
      <c r="F77" s="24"/>
      <c r="G77" s="25"/>
      <c r="I77" s="27"/>
      <c r="J77" s="24" t="s">
        <v>154</v>
      </c>
      <c r="K77" s="32"/>
      <c r="L77" s="32"/>
      <c r="M77" s="32"/>
      <c r="N77" s="32"/>
      <c r="O77" s="32"/>
      <c r="P77" s="32"/>
      <c r="Q77" s="32"/>
      <c r="T77" s="32"/>
      <c r="U77" s="32"/>
      <c r="V77" s="32"/>
      <c r="Y77" s="24"/>
      <c r="Z77" s="28">
        <v>1531</v>
      </c>
      <c r="AA77" s="43"/>
      <c r="AB77" s="24"/>
      <c r="AC77" s="24"/>
    </row>
    <row r="78" spans="4:29" s="23" customFormat="1" ht="12.75">
      <c r="D78" s="30"/>
      <c r="E78" s="30"/>
      <c r="F78" s="24"/>
      <c r="G78" s="25"/>
      <c r="I78" s="29"/>
      <c r="J78" s="24" t="s">
        <v>155</v>
      </c>
      <c r="K78" s="24"/>
      <c r="L78" s="24"/>
      <c r="M78" s="24"/>
      <c r="N78" s="24"/>
      <c r="O78" s="24"/>
      <c r="P78" s="24"/>
      <c r="Q78" s="24"/>
      <c r="T78" s="24"/>
      <c r="U78" s="24"/>
      <c r="V78" s="24"/>
      <c r="W78" s="34"/>
      <c r="X78" s="34"/>
      <c r="Y78" s="32"/>
      <c r="Z78" s="28">
        <v>612</v>
      </c>
      <c r="AA78" s="43"/>
      <c r="AB78" s="24" t="s">
        <v>22</v>
      </c>
      <c r="AC78" s="24"/>
    </row>
    <row r="79" spans="4:29" s="23" customFormat="1" ht="12.75">
      <c r="D79" s="30"/>
      <c r="E79" s="30"/>
      <c r="F79" s="24"/>
      <c r="G79" s="25"/>
      <c r="I79" s="37"/>
      <c r="J79" s="24"/>
      <c r="K79" s="24"/>
      <c r="L79" s="24"/>
      <c r="M79" s="24"/>
      <c r="N79" s="24"/>
      <c r="O79" s="24"/>
      <c r="P79" s="24"/>
      <c r="Q79" s="24"/>
      <c r="T79" s="24"/>
      <c r="U79" s="24"/>
      <c r="V79" s="24"/>
      <c r="W79" s="34"/>
      <c r="X79" s="34"/>
      <c r="Y79" s="32"/>
      <c r="Z79" s="28"/>
      <c r="AA79" s="43"/>
      <c r="AB79" s="24"/>
      <c r="AC79" s="24"/>
    </row>
    <row r="80" spans="4:29" s="23" customFormat="1" ht="12.75">
      <c r="D80" s="26"/>
      <c r="E80" s="26"/>
      <c r="F80" s="32"/>
      <c r="G80" s="92"/>
      <c r="H80" s="32" t="s">
        <v>14</v>
      </c>
      <c r="I80" s="32"/>
      <c r="J80" s="32"/>
      <c r="K80" s="24"/>
      <c r="L80" s="24"/>
      <c r="M80" s="24"/>
      <c r="N80" s="24"/>
      <c r="O80" s="24"/>
      <c r="P80" s="24"/>
      <c r="Q80" s="24"/>
      <c r="T80" s="24"/>
      <c r="U80" s="24"/>
      <c r="V80" s="24"/>
      <c r="Y80" s="24"/>
      <c r="Z80" s="31">
        <f>+Z81+Z82+Z83</f>
        <v>110</v>
      </c>
      <c r="AA80" s="43"/>
      <c r="AB80" s="32" t="s">
        <v>23</v>
      </c>
      <c r="AC80" s="24"/>
    </row>
    <row r="81" spans="4:29" s="23" customFormat="1" ht="12.75">
      <c r="D81" s="26"/>
      <c r="E81" s="26"/>
      <c r="F81" s="24"/>
      <c r="G81" s="25"/>
      <c r="I81" s="27"/>
      <c r="J81" s="24" t="s">
        <v>153</v>
      </c>
      <c r="K81" s="32"/>
      <c r="L81" s="32"/>
      <c r="M81" s="32"/>
      <c r="N81" s="32"/>
      <c r="O81" s="32"/>
      <c r="P81" s="32"/>
      <c r="Q81" s="32"/>
      <c r="T81" s="32"/>
      <c r="U81" s="32"/>
      <c r="V81" s="32"/>
      <c r="Y81" s="24"/>
      <c r="Z81" s="28">
        <v>94</v>
      </c>
      <c r="AA81" s="43"/>
      <c r="AB81" s="24" t="s">
        <v>22</v>
      </c>
      <c r="AC81" s="24"/>
    </row>
    <row r="82" spans="4:29" s="23" customFormat="1" ht="12.75">
      <c r="D82" s="26"/>
      <c r="E82" s="26"/>
      <c r="F82" s="24"/>
      <c r="G82" s="25"/>
      <c r="I82" s="27"/>
      <c r="J82" s="24" t="s">
        <v>154</v>
      </c>
      <c r="K82" s="32"/>
      <c r="L82" s="32"/>
      <c r="M82" s="32"/>
      <c r="N82" s="32"/>
      <c r="O82" s="32"/>
      <c r="P82" s="32"/>
      <c r="Q82" s="32"/>
      <c r="T82" s="32"/>
      <c r="U82" s="32"/>
      <c r="V82" s="32"/>
      <c r="Y82" s="24"/>
      <c r="Z82" s="28">
        <v>11</v>
      </c>
      <c r="AA82" s="43"/>
      <c r="AB82" s="24"/>
      <c r="AC82" s="24"/>
    </row>
    <row r="83" spans="4:29" s="23" customFormat="1" ht="12.75">
      <c r="D83" s="30"/>
      <c r="E83" s="30"/>
      <c r="F83" s="24"/>
      <c r="G83" s="25"/>
      <c r="I83" s="29"/>
      <c r="J83" s="24" t="s">
        <v>155</v>
      </c>
      <c r="K83" s="24"/>
      <c r="L83" s="24"/>
      <c r="M83" s="24"/>
      <c r="N83" s="24"/>
      <c r="O83" s="24"/>
      <c r="P83" s="24"/>
      <c r="Q83" s="24"/>
      <c r="T83" s="24"/>
      <c r="U83" s="24"/>
      <c r="V83" s="24"/>
      <c r="W83" s="34"/>
      <c r="X83" s="34"/>
      <c r="Y83" s="32"/>
      <c r="Z83" s="28">
        <v>5</v>
      </c>
      <c r="AA83" s="43"/>
      <c r="AB83" s="24" t="s">
        <v>22</v>
      </c>
      <c r="AC83" s="24"/>
    </row>
    <row r="84" spans="4:29" s="23" customFormat="1" ht="12.75">
      <c r="D84" s="30"/>
      <c r="E84" s="30"/>
      <c r="F84" s="24"/>
      <c r="G84" s="25"/>
      <c r="I84" s="37"/>
      <c r="J84" s="24"/>
      <c r="K84" s="24"/>
      <c r="L84" s="24"/>
      <c r="M84" s="24"/>
      <c r="N84" s="24"/>
      <c r="O84" s="24"/>
      <c r="P84" s="24"/>
      <c r="Q84" s="24"/>
      <c r="T84" s="24"/>
      <c r="U84" s="24"/>
      <c r="V84" s="24"/>
      <c r="W84" s="34"/>
      <c r="X84" s="34"/>
      <c r="Y84" s="32"/>
      <c r="Z84" s="28"/>
      <c r="AA84" s="43"/>
      <c r="AB84" s="24"/>
      <c r="AC84" s="24"/>
    </row>
    <row r="85" spans="4:29" s="23" customFormat="1" ht="12.75">
      <c r="D85" s="26"/>
      <c r="E85" s="26"/>
      <c r="F85" s="32"/>
      <c r="G85" s="92"/>
      <c r="H85" s="32" t="s">
        <v>12</v>
      </c>
      <c r="I85" s="32"/>
      <c r="J85" s="32"/>
      <c r="K85" s="24"/>
      <c r="L85" s="24"/>
      <c r="M85" s="24"/>
      <c r="N85" s="24"/>
      <c r="O85" s="24"/>
      <c r="P85" s="24"/>
      <c r="Q85" s="24"/>
      <c r="T85" s="24"/>
      <c r="U85" s="24"/>
      <c r="V85" s="24"/>
      <c r="Y85" s="24"/>
      <c r="Z85" s="31">
        <f>+Z86+Z87+Z88</f>
        <v>1153</v>
      </c>
      <c r="AA85" s="43"/>
      <c r="AB85" s="32" t="s">
        <v>23</v>
      </c>
      <c r="AC85" s="24"/>
    </row>
    <row r="86" spans="4:29" s="23" customFormat="1" ht="12.75">
      <c r="D86" s="26"/>
      <c r="E86" s="26"/>
      <c r="F86" s="24"/>
      <c r="G86" s="25"/>
      <c r="I86" s="27"/>
      <c r="J86" s="24" t="s">
        <v>153</v>
      </c>
      <c r="K86" s="32"/>
      <c r="L86" s="32"/>
      <c r="M86" s="32"/>
      <c r="N86" s="32"/>
      <c r="O86" s="32"/>
      <c r="P86" s="32"/>
      <c r="Q86" s="32"/>
      <c r="T86" s="32"/>
      <c r="U86" s="32"/>
      <c r="V86" s="32"/>
      <c r="Y86" s="24"/>
      <c r="Z86" s="28">
        <v>980</v>
      </c>
      <c r="AA86" s="43"/>
      <c r="AB86" s="24" t="s">
        <v>22</v>
      </c>
      <c r="AC86" s="24"/>
    </row>
    <row r="87" spans="4:29" s="23" customFormat="1" ht="12.75">
      <c r="D87" s="26"/>
      <c r="E87" s="26"/>
      <c r="F87" s="24"/>
      <c r="G87" s="25"/>
      <c r="I87" s="27"/>
      <c r="J87" s="24" t="s">
        <v>154</v>
      </c>
      <c r="K87" s="32"/>
      <c r="L87" s="32"/>
      <c r="M87" s="32"/>
      <c r="N87" s="32"/>
      <c r="O87" s="32"/>
      <c r="P87" s="32"/>
      <c r="Q87" s="32"/>
      <c r="T87" s="32"/>
      <c r="U87" s="32"/>
      <c r="V87" s="32"/>
      <c r="Y87" s="24"/>
      <c r="Z87" s="28">
        <v>115</v>
      </c>
      <c r="AA87" s="43"/>
      <c r="AB87" s="24"/>
      <c r="AC87" s="24"/>
    </row>
    <row r="88" spans="4:29" s="23" customFormat="1" ht="12.75">
      <c r="D88" s="26"/>
      <c r="E88" s="26"/>
      <c r="F88" s="24"/>
      <c r="G88" s="25"/>
      <c r="I88" s="29"/>
      <c r="J88" s="24" t="s">
        <v>155</v>
      </c>
      <c r="K88" s="24"/>
      <c r="L88" s="24"/>
      <c r="M88" s="24"/>
      <c r="N88" s="24"/>
      <c r="O88" s="24"/>
      <c r="P88" s="24"/>
      <c r="Q88" s="24"/>
      <c r="T88" s="24"/>
      <c r="U88" s="24"/>
      <c r="V88" s="24"/>
      <c r="Y88" s="32"/>
      <c r="Z88" s="28">
        <v>58</v>
      </c>
      <c r="AA88" s="43"/>
      <c r="AB88" s="24" t="s">
        <v>22</v>
      </c>
      <c r="AC88" s="24"/>
    </row>
    <row r="89" spans="4:29" s="23" customFormat="1" ht="12.75">
      <c r="D89" s="26"/>
      <c r="E89" s="26"/>
      <c r="F89" s="24"/>
      <c r="G89" s="25"/>
      <c r="I89" s="37"/>
      <c r="J89" s="24"/>
      <c r="K89" s="24"/>
      <c r="L89" s="24"/>
      <c r="M89" s="24"/>
      <c r="N89" s="24"/>
      <c r="O89" s="24"/>
      <c r="P89" s="24"/>
      <c r="Q89" s="24"/>
      <c r="T89" s="24"/>
      <c r="U89" s="24"/>
      <c r="V89" s="24"/>
      <c r="Y89" s="32"/>
      <c r="Z89" s="28"/>
      <c r="AA89" s="43"/>
      <c r="AB89" s="24"/>
      <c r="AC89" s="24"/>
    </row>
    <row r="90" spans="4:29" s="23" customFormat="1" ht="12.75">
      <c r="D90" s="26"/>
      <c r="E90" s="26"/>
      <c r="F90" s="32"/>
      <c r="G90" s="92"/>
      <c r="H90" s="32" t="s">
        <v>13</v>
      </c>
      <c r="I90" s="32"/>
      <c r="J90" s="32"/>
      <c r="K90" s="24"/>
      <c r="L90" s="24"/>
      <c r="M90" s="24"/>
      <c r="N90" s="24"/>
      <c r="O90" s="24"/>
      <c r="P90" s="24"/>
      <c r="Q90" s="24"/>
      <c r="T90" s="24"/>
      <c r="U90" s="24"/>
      <c r="V90" s="24"/>
      <c r="Y90" s="24"/>
      <c r="Z90" s="31">
        <f>+Z91+Z92</f>
        <v>268807</v>
      </c>
      <c r="AA90" s="43"/>
      <c r="AB90" s="32" t="s">
        <v>23</v>
      </c>
      <c r="AC90" s="24"/>
    </row>
    <row r="91" spans="4:29" s="23" customFormat="1" ht="12.75">
      <c r="D91" s="26"/>
      <c r="E91" s="26"/>
      <c r="F91" s="24"/>
      <c r="G91" s="25"/>
      <c r="I91" s="27"/>
      <c r="J91" s="24" t="s">
        <v>158</v>
      </c>
      <c r="K91" s="32"/>
      <c r="L91" s="32"/>
      <c r="M91" s="32"/>
      <c r="N91" s="32"/>
      <c r="O91" s="32"/>
      <c r="P91" s="32"/>
      <c r="Q91" s="32"/>
      <c r="T91" s="32"/>
      <c r="U91" s="32"/>
      <c r="V91" s="32"/>
      <c r="Y91" s="24"/>
      <c r="Z91" s="28">
        <v>260743</v>
      </c>
      <c r="AA91" s="43"/>
      <c r="AB91" s="24" t="s">
        <v>22</v>
      </c>
      <c r="AC91" s="24"/>
    </row>
    <row r="92" spans="4:29" s="23" customFormat="1" ht="12.75">
      <c r="D92" s="26"/>
      <c r="E92" s="26"/>
      <c r="F92" s="24"/>
      <c r="G92" s="25"/>
      <c r="I92" s="29"/>
      <c r="J92" s="24" t="s">
        <v>155</v>
      </c>
      <c r="K92" s="24"/>
      <c r="L92" s="24"/>
      <c r="M92" s="24"/>
      <c r="N92" s="24"/>
      <c r="O92" s="24"/>
      <c r="P92" s="24"/>
      <c r="Q92" s="24"/>
      <c r="T92" s="24"/>
      <c r="U92" s="24"/>
      <c r="V92" s="24"/>
      <c r="Y92" s="32"/>
      <c r="Z92" s="28">
        <v>8064</v>
      </c>
      <c r="AA92" s="43"/>
      <c r="AB92" s="24" t="s">
        <v>22</v>
      </c>
      <c r="AC92" s="24"/>
    </row>
    <row r="93" spans="4:29" s="23" customFormat="1" ht="12.75">
      <c r="D93" s="26"/>
      <c r="E93" s="26"/>
      <c r="F93" s="24"/>
      <c r="G93" s="25"/>
      <c r="I93" s="37"/>
      <c r="J93" s="24"/>
      <c r="K93" s="24"/>
      <c r="L93" s="24"/>
      <c r="M93" s="24"/>
      <c r="N93" s="24"/>
      <c r="O93" s="24"/>
      <c r="P93" s="24"/>
      <c r="Q93" s="24"/>
      <c r="T93" s="24"/>
      <c r="U93" s="24"/>
      <c r="V93" s="24"/>
      <c r="Y93" s="32"/>
      <c r="Z93" s="28"/>
      <c r="AA93" s="43"/>
      <c r="AB93" s="24"/>
      <c r="AC93" s="24"/>
    </row>
    <row r="94" spans="4:29" s="23" customFormat="1" ht="12.75">
      <c r="D94" s="26"/>
      <c r="E94" s="26"/>
      <c r="F94" s="32"/>
      <c r="G94" s="92"/>
      <c r="H94" s="32" t="s">
        <v>113</v>
      </c>
      <c r="I94" s="32"/>
      <c r="J94" s="32"/>
      <c r="K94" s="24"/>
      <c r="L94" s="24"/>
      <c r="M94" s="24"/>
      <c r="N94" s="24"/>
      <c r="O94" s="24"/>
      <c r="P94" s="24"/>
      <c r="Q94" s="24"/>
      <c r="T94" s="24"/>
      <c r="U94" s="24"/>
      <c r="V94" s="24"/>
      <c r="Y94" s="24"/>
      <c r="Z94" s="31">
        <f>+Z95+Z96+Z97</f>
        <v>1441</v>
      </c>
      <c r="AA94" s="43"/>
      <c r="AB94" s="32" t="s">
        <v>23</v>
      </c>
      <c r="AC94" s="24"/>
    </row>
    <row r="95" spans="4:29" s="23" customFormat="1" ht="12.75">
      <c r="D95" s="26"/>
      <c r="E95" s="26"/>
      <c r="F95" s="24"/>
      <c r="G95" s="25"/>
      <c r="I95" s="27"/>
      <c r="J95" s="24" t="s">
        <v>153</v>
      </c>
      <c r="K95" s="32"/>
      <c r="L95" s="32"/>
      <c r="M95" s="32"/>
      <c r="N95" s="32"/>
      <c r="O95" s="32"/>
      <c r="P95" s="32"/>
      <c r="Q95" s="32"/>
      <c r="T95" s="32"/>
      <c r="U95" s="32"/>
      <c r="V95" s="32"/>
      <c r="Y95" s="24"/>
      <c r="Z95" s="28">
        <v>1225</v>
      </c>
      <c r="AA95" s="43"/>
      <c r="AB95" s="24" t="s">
        <v>22</v>
      </c>
      <c r="AC95" s="24"/>
    </row>
    <row r="96" spans="4:29" s="23" customFormat="1" ht="12.75">
      <c r="D96" s="26"/>
      <c r="E96" s="26"/>
      <c r="F96" s="24"/>
      <c r="G96" s="25"/>
      <c r="I96" s="27"/>
      <c r="J96" s="24" t="s">
        <v>154</v>
      </c>
      <c r="K96" s="32"/>
      <c r="L96" s="32"/>
      <c r="M96" s="32"/>
      <c r="N96" s="32"/>
      <c r="O96" s="32"/>
      <c r="P96" s="32"/>
      <c r="Q96" s="32"/>
      <c r="T96" s="32"/>
      <c r="U96" s="32"/>
      <c r="V96" s="32"/>
      <c r="Y96" s="24"/>
      <c r="Z96" s="28">
        <v>144</v>
      </c>
      <c r="AA96" s="43"/>
      <c r="AB96" s="24"/>
      <c r="AC96" s="24"/>
    </row>
    <row r="97" spans="4:29" s="23" customFormat="1" ht="12.75">
      <c r="D97" s="26"/>
      <c r="E97" s="26"/>
      <c r="F97" s="24"/>
      <c r="G97" s="25"/>
      <c r="I97" s="29"/>
      <c r="J97" s="24" t="s">
        <v>155</v>
      </c>
      <c r="K97" s="24"/>
      <c r="L97" s="24"/>
      <c r="M97" s="24"/>
      <c r="N97" s="24"/>
      <c r="O97" s="24"/>
      <c r="P97" s="24"/>
      <c r="Q97" s="24"/>
      <c r="T97" s="24"/>
      <c r="U97" s="24"/>
      <c r="V97" s="24"/>
      <c r="Y97" s="32"/>
      <c r="Z97" s="28">
        <v>72</v>
      </c>
      <c r="AA97" s="43"/>
      <c r="AB97" s="24" t="s">
        <v>22</v>
      </c>
      <c r="AC97" s="24"/>
    </row>
    <row r="98" spans="4:29" s="23" customFormat="1" ht="12.75">
      <c r="D98" s="26"/>
      <c r="E98" s="26"/>
      <c r="F98" s="24"/>
      <c r="G98" s="25"/>
      <c r="I98" s="37"/>
      <c r="J98" s="24"/>
      <c r="K98" s="24"/>
      <c r="L98" s="24"/>
      <c r="M98" s="24"/>
      <c r="N98" s="24"/>
      <c r="O98" s="24"/>
      <c r="P98" s="24"/>
      <c r="Q98" s="24"/>
      <c r="T98" s="24"/>
      <c r="U98" s="24"/>
      <c r="V98" s="24"/>
      <c r="Y98" s="32"/>
      <c r="Z98" s="28"/>
      <c r="AA98" s="43"/>
      <c r="AB98" s="24"/>
      <c r="AC98" s="24"/>
    </row>
    <row r="99" spans="4:29" s="23" customFormat="1" ht="12.75">
      <c r="D99" s="26"/>
      <c r="E99" s="26"/>
      <c r="F99" s="32"/>
      <c r="G99" s="92"/>
      <c r="H99" s="32" t="s">
        <v>140</v>
      </c>
      <c r="I99" s="32"/>
      <c r="J99" s="32"/>
      <c r="K99" s="24"/>
      <c r="L99" s="24"/>
      <c r="M99" s="24"/>
      <c r="N99" s="24"/>
      <c r="O99" s="24"/>
      <c r="P99" s="24"/>
      <c r="Q99" s="24"/>
      <c r="T99" s="24"/>
      <c r="U99" s="24"/>
      <c r="V99" s="24"/>
      <c r="Y99" s="24"/>
      <c r="Z99" s="31">
        <f>+Z100+Z101+Z102</f>
        <v>38513</v>
      </c>
      <c r="AA99" s="43"/>
      <c r="AB99" s="32" t="s">
        <v>23</v>
      </c>
      <c r="AC99" s="24"/>
    </row>
    <row r="100" spans="4:29" s="23" customFormat="1" ht="12.75">
      <c r="D100" s="26"/>
      <c r="E100" s="26"/>
      <c r="F100" s="24"/>
      <c r="G100" s="25"/>
      <c r="I100" s="27"/>
      <c r="J100" s="24" t="s">
        <v>153</v>
      </c>
      <c r="K100" s="32"/>
      <c r="L100" s="32"/>
      <c r="M100" s="32"/>
      <c r="N100" s="32"/>
      <c r="O100" s="32"/>
      <c r="P100" s="32"/>
      <c r="Q100" s="32"/>
      <c r="T100" s="32"/>
      <c r="U100" s="32"/>
      <c r="V100" s="32"/>
      <c r="Y100" s="24"/>
      <c r="Z100" s="28">
        <v>26959</v>
      </c>
      <c r="AA100" s="43"/>
      <c r="AB100" s="24" t="s">
        <v>22</v>
      </c>
      <c r="AC100" s="24"/>
    </row>
    <row r="101" spans="4:29" s="23" customFormat="1" ht="12.75">
      <c r="D101" s="26"/>
      <c r="E101" s="26"/>
      <c r="F101" s="24"/>
      <c r="G101" s="25"/>
      <c r="I101" s="27"/>
      <c r="J101" s="24" t="s">
        <v>154</v>
      </c>
      <c r="K101" s="32"/>
      <c r="L101" s="32"/>
      <c r="M101" s="32"/>
      <c r="N101" s="32"/>
      <c r="O101" s="32"/>
      <c r="P101" s="32"/>
      <c r="Q101" s="32"/>
      <c r="T101" s="32"/>
      <c r="U101" s="32"/>
      <c r="V101" s="32"/>
      <c r="Y101" s="24"/>
      <c r="Z101" s="28">
        <v>3851</v>
      </c>
      <c r="AA101" s="43"/>
      <c r="AB101" s="24"/>
      <c r="AC101" s="24"/>
    </row>
    <row r="102" spans="4:29" s="23" customFormat="1" ht="12.75">
      <c r="D102" s="26"/>
      <c r="E102" s="26"/>
      <c r="F102" s="24"/>
      <c r="G102" s="25"/>
      <c r="I102" s="29"/>
      <c r="J102" s="24" t="s">
        <v>155</v>
      </c>
      <c r="K102" s="24"/>
      <c r="L102" s="24"/>
      <c r="M102" s="24"/>
      <c r="N102" s="24"/>
      <c r="O102" s="24"/>
      <c r="P102" s="24"/>
      <c r="Q102" s="24"/>
      <c r="T102" s="24"/>
      <c r="U102" s="24"/>
      <c r="V102" s="24"/>
      <c r="Y102" s="32"/>
      <c r="Z102" s="28">
        <v>7703</v>
      </c>
      <c r="AA102" s="43"/>
      <c r="AB102" s="24" t="s">
        <v>22</v>
      </c>
      <c r="AC102" s="24"/>
    </row>
    <row r="103" spans="4:29" s="23" customFormat="1" ht="12.75">
      <c r="D103" s="26"/>
      <c r="E103" s="26"/>
      <c r="F103" s="24"/>
      <c r="G103" s="25"/>
      <c r="I103" s="37"/>
      <c r="J103" s="24"/>
      <c r="K103" s="24"/>
      <c r="L103" s="24"/>
      <c r="M103" s="24"/>
      <c r="N103" s="24"/>
      <c r="O103" s="24"/>
      <c r="P103" s="24"/>
      <c r="Q103" s="24"/>
      <c r="T103" s="24"/>
      <c r="U103" s="24"/>
      <c r="V103" s="24"/>
      <c r="Y103" s="32"/>
      <c r="Z103" s="28"/>
      <c r="AA103" s="43"/>
      <c r="AB103" s="24"/>
      <c r="AC103" s="24"/>
    </row>
    <row r="104" spans="4:29" s="23" customFormat="1" ht="12.75">
      <c r="D104" s="26"/>
      <c r="E104" s="26"/>
      <c r="F104" s="32"/>
      <c r="G104" s="92"/>
      <c r="H104" s="32" t="s">
        <v>139</v>
      </c>
      <c r="I104" s="34"/>
      <c r="J104" s="32"/>
      <c r="K104" s="24"/>
      <c r="L104" s="24"/>
      <c r="M104" s="24"/>
      <c r="N104" s="24"/>
      <c r="O104" s="24"/>
      <c r="P104" s="24"/>
      <c r="Q104" s="24"/>
      <c r="T104" s="24"/>
      <c r="U104" s="24"/>
      <c r="V104" s="24"/>
      <c r="Y104" s="24"/>
      <c r="Z104" s="31">
        <f>+Z105+Z106</f>
        <v>18172</v>
      </c>
      <c r="AA104" s="43"/>
      <c r="AB104" s="32" t="s">
        <v>23</v>
      </c>
      <c r="AC104" s="24"/>
    </row>
    <row r="105" spans="4:29" s="23" customFormat="1" ht="12.75">
      <c r="D105" s="26"/>
      <c r="E105" s="26"/>
      <c r="F105" s="24"/>
      <c r="G105" s="24"/>
      <c r="I105" s="27"/>
      <c r="J105" s="24" t="s">
        <v>156</v>
      </c>
      <c r="K105" s="32"/>
      <c r="L105" s="32"/>
      <c r="M105" s="32"/>
      <c r="N105" s="32"/>
      <c r="O105" s="32"/>
      <c r="P105" s="32"/>
      <c r="Q105" s="32"/>
      <c r="T105" s="32"/>
      <c r="U105" s="32"/>
      <c r="V105" s="32"/>
      <c r="Y105" s="24"/>
      <c r="Z105" s="28">
        <v>9086</v>
      </c>
      <c r="AA105" s="43"/>
      <c r="AB105" s="24" t="s">
        <v>22</v>
      </c>
      <c r="AC105" s="24"/>
    </row>
    <row r="106" spans="4:29" s="23" customFormat="1" ht="12.75">
      <c r="D106" s="26"/>
      <c r="E106" s="26"/>
      <c r="F106" s="24"/>
      <c r="G106" s="24"/>
      <c r="I106" s="29"/>
      <c r="J106" s="24" t="s">
        <v>157</v>
      </c>
      <c r="K106" s="24"/>
      <c r="L106" s="24"/>
      <c r="M106" s="24"/>
      <c r="N106" s="24"/>
      <c r="O106" s="24"/>
      <c r="P106" s="24"/>
      <c r="Q106" s="24"/>
      <c r="T106" s="24"/>
      <c r="U106" s="24"/>
      <c r="V106" s="24"/>
      <c r="Y106" s="32"/>
      <c r="Z106" s="28">
        <v>9086</v>
      </c>
      <c r="AA106" s="43"/>
      <c r="AB106" s="24" t="s">
        <v>22</v>
      </c>
      <c r="AC106" s="24"/>
    </row>
    <row r="107" spans="2:29" s="23" customFormat="1" ht="11.25">
      <c r="B107" s="110"/>
      <c r="C107" s="111"/>
      <c r="D107" s="112"/>
      <c r="E107" s="110"/>
      <c r="F107" s="110"/>
      <c r="G107" s="112"/>
      <c r="H107" s="112"/>
      <c r="I107" s="111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3"/>
      <c r="AA107" s="113"/>
      <c r="AB107" s="111"/>
      <c r="AC107" s="110"/>
    </row>
    <row r="108" spans="1:29" ht="12.75">
      <c r="A108" s="7"/>
      <c r="B108" s="24"/>
      <c r="C108" s="26"/>
      <c r="D108" s="23"/>
      <c r="E108" s="26"/>
      <c r="F108" s="23"/>
      <c r="G108" s="23"/>
      <c r="H108" s="23"/>
      <c r="I108" s="23"/>
      <c r="J108" s="23"/>
      <c r="K108" s="23"/>
      <c r="L108" s="23"/>
      <c r="M108" s="23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3"/>
      <c r="AA108" s="23"/>
      <c r="AB108" s="23"/>
      <c r="AC108" s="109" t="s">
        <v>103</v>
      </c>
    </row>
  </sheetData>
  <mergeCells count="5">
    <mergeCell ref="B61:AC61"/>
    <mergeCell ref="B9:X9"/>
    <mergeCell ref="B10:X10"/>
    <mergeCell ref="B12:X12"/>
    <mergeCell ref="B14:AC14"/>
  </mergeCells>
  <hyperlinks>
    <hyperlink ref="AC108" location="Indice!A1" display="Volver ..."/>
  </hyperlinks>
  <printOptions horizontalCentered="1"/>
  <pageMargins left="0.15748031496062992" right="0.15748031496062992" top="0.15748031496062992" bottom="0.16" header="0" footer="0"/>
  <pageSetup horizontalDpi="600" verticalDpi="600" orientation="portrait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8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0" customWidth="1"/>
    <col min="26" max="26" width="14.7109375" style="6" customWidth="1"/>
    <col min="27" max="27" width="1.7109375" style="6" customWidth="1"/>
    <col min="28" max="28" width="13.57421875" style="0" bestFit="1" customWidth="1"/>
    <col min="29" max="29" width="30.7109375" style="0" customWidth="1"/>
    <col min="30" max="30" width="2.7109375" style="0" customWidth="1"/>
    <col min="31" max="16384" width="2.7109375" style="0" hidden="1" customWidth="1"/>
  </cols>
  <sheetData>
    <row r="1" spans="1:30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8"/>
      <c r="AC1" s="8"/>
      <c r="AD1" s="8"/>
    </row>
    <row r="2" spans="1:3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8"/>
      <c r="AC2" s="8"/>
      <c r="AD2" s="8"/>
    </row>
    <row r="3" spans="1:3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8"/>
      <c r="AC3" s="8"/>
      <c r="AD3" s="8"/>
    </row>
    <row r="4" spans="1:3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8"/>
      <c r="AC4" s="8"/>
      <c r="AD4" s="8"/>
    </row>
    <row r="5" spans="1:30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8"/>
      <c r="AC5" s="8"/>
      <c r="AD5" s="8"/>
    </row>
    <row r="6" spans="1:3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8"/>
      <c r="AC6" s="8"/>
      <c r="AD6" s="8"/>
    </row>
    <row r="7" spans="1:30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1"/>
      <c r="AB7" s="10"/>
      <c r="AC7" s="10"/>
      <c r="AD7" s="10"/>
    </row>
    <row r="8" ht="13.5" thickTop="1"/>
    <row r="9" spans="2:24" ht="18">
      <c r="B9" s="166" t="s">
        <v>20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</row>
    <row r="10" spans="2:24" ht="20.25">
      <c r="B10" s="168" t="s">
        <v>2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</row>
    <row r="11" spans="2:24" ht="12.75" customHeight="1">
      <c r="B11" s="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2:24" ht="12.75">
      <c r="B12" s="169" t="s">
        <v>21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</row>
    <row r="13" ht="12.75"/>
    <row r="14" spans="2:29" ht="15.75">
      <c r="B14" s="164" t="s">
        <v>26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2:29" s="23" customFormat="1" ht="11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8"/>
      <c r="AA15" s="28"/>
      <c r="AB15" s="24"/>
      <c r="AC15" s="24"/>
    </row>
    <row r="16" spans="2:29" s="4" customFormat="1" ht="15.75">
      <c r="B16" s="18" t="s">
        <v>24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7">
        <f>+Z18+Z20+Z28</f>
        <v>1270000</v>
      </c>
      <c r="AA16" s="17"/>
      <c r="AB16" s="18" t="s">
        <v>23</v>
      </c>
      <c r="AC16" s="18"/>
    </row>
    <row r="17" spans="2:29" s="23" customFormat="1" ht="11.25">
      <c r="B17" s="24"/>
      <c r="C17" s="25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8"/>
      <c r="AA17" s="28"/>
      <c r="AB17" s="24"/>
      <c r="AC17" s="24"/>
    </row>
    <row r="18" spans="2:29" s="5" customFormat="1" ht="12.75">
      <c r="B18" s="20"/>
      <c r="C18" s="94"/>
      <c r="D18" s="20" t="s">
        <v>11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9">
        <v>63500</v>
      </c>
      <c r="AA18" s="19"/>
      <c r="AB18" s="20" t="s">
        <v>23</v>
      </c>
      <c r="AC18" s="20"/>
    </row>
    <row r="19" spans="2:29" s="34" customFormat="1" ht="11.25">
      <c r="B19" s="32"/>
      <c r="C19" s="9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1"/>
      <c r="AA19" s="31"/>
      <c r="AB19" s="32"/>
      <c r="AC19" s="32"/>
    </row>
    <row r="20" spans="2:29" s="5" customFormat="1" ht="12.75">
      <c r="B20" s="20"/>
      <c r="C20" s="94"/>
      <c r="D20" s="20" t="s">
        <v>18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19">
        <f>+Z21+Z24</f>
        <v>1074110</v>
      </c>
      <c r="AA20" s="19"/>
      <c r="AB20" s="20" t="s">
        <v>23</v>
      </c>
      <c r="AC20" s="20"/>
    </row>
    <row r="21" spans="2:29" s="34" customFormat="1" ht="11.25">
      <c r="B21" s="32"/>
      <c r="C21" s="91"/>
      <c r="D21" s="32"/>
      <c r="E21" s="92"/>
      <c r="F21" s="32" t="s">
        <v>16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1">
        <f>+Z22+Z23</f>
        <v>1071110</v>
      </c>
      <c r="AA21" s="31"/>
      <c r="AB21" s="32" t="s">
        <v>23</v>
      </c>
      <c r="AC21" s="32"/>
    </row>
    <row r="22" spans="2:29" s="23" customFormat="1" ht="11.25">
      <c r="B22" s="24"/>
      <c r="C22" s="25"/>
      <c r="D22" s="24"/>
      <c r="E22" s="25"/>
      <c r="F22" s="24"/>
      <c r="G22" s="27"/>
      <c r="H22" s="24" t="s">
        <v>161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8">
        <v>674799</v>
      </c>
      <c r="AA22" s="28"/>
      <c r="AB22" s="24" t="s">
        <v>22</v>
      </c>
      <c r="AC22" s="24"/>
    </row>
    <row r="23" spans="2:29" s="23" customFormat="1" ht="11.25">
      <c r="B23" s="24"/>
      <c r="C23" s="25"/>
      <c r="D23" s="24"/>
      <c r="E23" s="25"/>
      <c r="F23" s="24"/>
      <c r="G23" s="29"/>
      <c r="H23" s="24" t="s">
        <v>157</v>
      </c>
      <c r="I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8">
        <v>396311</v>
      </c>
      <c r="AA23" s="28"/>
      <c r="AB23" s="24" t="s">
        <v>22</v>
      </c>
      <c r="AC23" s="24"/>
    </row>
    <row r="24" spans="2:29" s="34" customFormat="1" ht="11.25">
      <c r="B24" s="32"/>
      <c r="C24" s="91"/>
      <c r="D24" s="32"/>
      <c r="E24" s="92"/>
      <c r="F24" s="32" t="s">
        <v>27</v>
      </c>
      <c r="G24" s="32"/>
      <c r="H24" s="32"/>
      <c r="I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1">
        <f>+Z25+Z26</f>
        <v>3000</v>
      </c>
      <c r="AA24" s="31"/>
      <c r="AB24" s="32" t="s">
        <v>23</v>
      </c>
      <c r="AC24" s="32"/>
    </row>
    <row r="25" spans="2:29" s="23" customFormat="1" ht="11.25">
      <c r="B25" s="24"/>
      <c r="C25" s="25"/>
      <c r="D25" s="24"/>
      <c r="E25" s="24"/>
      <c r="F25" s="24"/>
      <c r="G25" s="27"/>
      <c r="H25" s="24" t="s">
        <v>161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8">
        <v>1890</v>
      </c>
      <c r="AA25" s="28"/>
      <c r="AB25" s="24" t="s">
        <v>22</v>
      </c>
      <c r="AC25" s="24"/>
    </row>
    <row r="26" spans="2:29" s="23" customFormat="1" ht="11.25">
      <c r="B26" s="24"/>
      <c r="C26" s="25"/>
      <c r="D26" s="24"/>
      <c r="E26" s="24"/>
      <c r="F26" s="24"/>
      <c r="G26" s="29"/>
      <c r="H26" s="24" t="s">
        <v>157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8">
        <v>1110</v>
      </c>
      <c r="AA26" s="28"/>
      <c r="AB26" s="24" t="s">
        <v>22</v>
      </c>
      <c r="AC26" s="24"/>
    </row>
    <row r="27" spans="2:29" s="23" customFormat="1" ht="11.25">
      <c r="B27" s="24"/>
      <c r="C27" s="25"/>
      <c r="D27" s="24"/>
      <c r="E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8"/>
      <c r="AA27" s="28"/>
      <c r="AB27" s="24"/>
      <c r="AC27" s="24"/>
    </row>
    <row r="28" spans="2:29" s="5" customFormat="1" ht="12.75">
      <c r="B28" s="20"/>
      <c r="C28" s="94"/>
      <c r="D28" s="20" t="s">
        <v>17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19">
        <f>+Z29+Z38</f>
        <v>132390</v>
      </c>
      <c r="AA28" s="19"/>
      <c r="AB28" s="20" t="s">
        <v>23</v>
      </c>
      <c r="AC28" s="20"/>
    </row>
    <row r="29" spans="2:29" s="34" customFormat="1" ht="11.25">
      <c r="B29" s="32"/>
      <c r="C29" s="32"/>
      <c r="D29" s="32"/>
      <c r="E29" s="92"/>
      <c r="F29" s="32" t="s">
        <v>16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1">
        <f>+Z30+Z32+Z35</f>
        <v>125390</v>
      </c>
      <c r="AA29" s="31"/>
      <c r="AB29" s="32" t="s">
        <v>23</v>
      </c>
      <c r="AC29" s="32"/>
    </row>
    <row r="30" spans="2:29" s="34" customFormat="1" ht="11.25">
      <c r="B30" s="32"/>
      <c r="C30" s="32"/>
      <c r="D30" s="32"/>
      <c r="E30" s="91"/>
      <c r="F30" s="32"/>
      <c r="G30" s="92"/>
      <c r="H30" s="32" t="s">
        <v>19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1">
        <v>1000</v>
      </c>
      <c r="AA30" s="31"/>
      <c r="AB30" s="32" t="s">
        <v>23</v>
      </c>
      <c r="AC30" s="32"/>
    </row>
    <row r="31" spans="2:29" s="23" customFormat="1" ht="11.25">
      <c r="B31" s="24"/>
      <c r="C31" s="24"/>
      <c r="D31" s="24"/>
      <c r="E31" s="25"/>
      <c r="F31" s="24"/>
      <c r="G31" s="25"/>
      <c r="H31" s="24" t="s">
        <v>92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8"/>
      <c r="AA31" s="28"/>
      <c r="AB31" s="24"/>
      <c r="AC31" s="24"/>
    </row>
    <row r="32" spans="2:29" s="34" customFormat="1" ht="11.25">
      <c r="B32" s="32"/>
      <c r="C32" s="32"/>
      <c r="D32" s="32"/>
      <c r="E32" s="91"/>
      <c r="F32" s="32"/>
      <c r="G32" s="92"/>
      <c r="H32" s="32" t="s">
        <v>93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1">
        <f>+Z33+Z34</f>
        <v>95780</v>
      </c>
      <c r="AA32" s="31"/>
      <c r="AB32" s="32" t="s">
        <v>23</v>
      </c>
      <c r="AC32" s="32"/>
    </row>
    <row r="33" spans="2:29" s="23" customFormat="1" ht="11.25">
      <c r="B33" s="24"/>
      <c r="C33" s="24"/>
      <c r="D33" s="24"/>
      <c r="E33" s="25"/>
      <c r="F33" s="24"/>
      <c r="G33" s="25"/>
      <c r="I33" s="27"/>
      <c r="J33" s="24" t="s">
        <v>161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8">
        <v>60341</v>
      </c>
      <c r="AA33" s="28"/>
      <c r="AB33" s="24" t="s">
        <v>22</v>
      </c>
      <c r="AC33" s="24"/>
    </row>
    <row r="34" spans="2:29" s="23" customFormat="1" ht="11.25">
      <c r="B34" s="24"/>
      <c r="C34" s="24"/>
      <c r="D34" s="24"/>
      <c r="E34" s="25"/>
      <c r="F34" s="24"/>
      <c r="G34" s="25"/>
      <c r="I34" s="29"/>
      <c r="J34" s="24" t="s">
        <v>157</v>
      </c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8">
        <v>35439</v>
      </c>
      <c r="AA34" s="28"/>
      <c r="AB34" s="24" t="s">
        <v>22</v>
      </c>
      <c r="AC34" s="24"/>
    </row>
    <row r="35" spans="2:29" s="34" customFormat="1" ht="11.25">
      <c r="B35" s="32"/>
      <c r="C35" s="32"/>
      <c r="D35" s="32"/>
      <c r="E35" s="91"/>
      <c r="F35" s="32"/>
      <c r="G35" s="92"/>
      <c r="H35" s="32" t="s">
        <v>80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1">
        <f>+Z36+Z37</f>
        <v>28610</v>
      </c>
      <c r="AA35" s="31"/>
      <c r="AB35" s="32" t="s">
        <v>23</v>
      </c>
      <c r="AC35" s="32"/>
    </row>
    <row r="36" spans="2:29" s="23" customFormat="1" ht="11.25">
      <c r="B36" s="24"/>
      <c r="C36" s="24"/>
      <c r="D36" s="24"/>
      <c r="E36" s="25"/>
      <c r="F36" s="24"/>
      <c r="G36" s="24"/>
      <c r="I36" s="27"/>
      <c r="J36" s="24" t="s">
        <v>161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8">
        <v>18024</v>
      </c>
      <c r="AA36" s="28"/>
      <c r="AB36" s="24" t="s">
        <v>22</v>
      </c>
      <c r="AC36" s="24"/>
    </row>
    <row r="37" spans="2:29" s="23" customFormat="1" ht="11.25">
      <c r="B37" s="24"/>
      <c r="C37" s="24"/>
      <c r="D37" s="24"/>
      <c r="E37" s="25"/>
      <c r="F37" s="24"/>
      <c r="G37" s="24"/>
      <c r="I37" s="29"/>
      <c r="J37" s="24" t="s">
        <v>157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8">
        <v>10586</v>
      </c>
      <c r="AA37" s="28"/>
      <c r="AB37" s="24" t="s">
        <v>22</v>
      </c>
      <c r="AC37" s="24"/>
    </row>
    <row r="38" spans="2:29" s="23" customFormat="1" ht="11.25">
      <c r="B38" s="24"/>
      <c r="C38" s="24"/>
      <c r="D38" s="24"/>
      <c r="E38" s="93"/>
      <c r="F38" s="32" t="s">
        <v>27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1">
        <f>+Z39+Z41+Z44</f>
        <v>7000</v>
      </c>
      <c r="AA38" s="31"/>
      <c r="AB38" s="32" t="s">
        <v>23</v>
      </c>
      <c r="AC38" s="24"/>
    </row>
    <row r="39" spans="2:29" s="23" customFormat="1" ht="11.25">
      <c r="B39" s="24"/>
      <c r="C39" s="24"/>
      <c r="D39" s="24"/>
      <c r="E39" s="24"/>
      <c r="F39" s="32"/>
      <c r="G39" s="92"/>
      <c r="H39" s="32" t="s">
        <v>19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1">
        <v>1000</v>
      </c>
      <c r="AA39" s="31"/>
      <c r="AB39" s="32" t="s">
        <v>23</v>
      </c>
      <c r="AC39" s="24"/>
    </row>
    <row r="40" spans="2:29" s="23" customFormat="1" ht="11.25">
      <c r="B40" s="24"/>
      <c r="C40" s="24"/>
      <c r="D40" s="24"/>
      <c r="E40" s="24"/>
      <c r="F40" s="24"/>
      <c r="G40" s="25"/>
      <c r="H40" s="24" t="s">
        <v>94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8"/>
      <c r="AA40" s="28"/>
      <c r="AB40" s="24"/>
      <c r="AC40" s="24"/>
    </row>
    <row r="41" spans="2:29" s="23" customFormat="1" ht="11.25">
      <c r="B41" s="24"/>
      <c r="C41" s="24"/>
      <c r="D41" s="24"/>
      <c r="E41" s="24"/>
      <c r="F41" s="32"/>
      <c r="G41" s="92"/>
      <c r="H41" s="32" t="s">
        <v>93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1">
        <f>+Z42+Z43</f>
        <v>1260</v>
      </c>
      <c r="AA41" s="31"/>
      <c r="AB41" s="32" t="s">
        <v>23</v>
      </c>
      <c r="AC41" s="24"/>
    </row>
    <row r="42" spans="2:29" s="23" customFormat="1" ht="11.25">
      <c r="B42" s="24"/>
      <c r="C42" s="24"/>
      <c r="D42" s="24"/>
      <c r="E42" s="24"/>
      <c r="F42" s="24"/>
      <c r="G42" s="25"/>
      <c r="I42" s="27"/>
      <c r="J42" s="24" t="s">
        <v>161</v>
      </c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8">
        <v>794</v>
      </c>
      <c r="AA42" s="28"/>
      <c r="AB42" s="24" t="s">
        <v>22</v>
      </c>
      <c r="AC42" s="24"/>
    </row>
    <row r="43" spans="2:29" s="23" customFormat="1" ht="11.25">
      <c r="B43" s="24"/>
      <c r="C43" s="24"/>
      <c r="D43" s="24"/>
      <c r="E43" s="24"/>
      <c r="F43" s="24"/>
      <c r="G43" s="25"/>
      <c r="I43" s="29"/>
      <c r="J43" s="24" t="s">
        <v>157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8">
        <v>466</v>
      </c>
      <c r="AA43" s="28"/>
      <c r="AB43" s="24" t="s">
        <v>22</v>
      </c>
      <c r="AC43" s="24"/>
    </row>
    <row r="44" spans="2:29" s="23" customFormat="1" ht="11.25">
      <c r="B44" s="24"/>
      <c r="C44" s="24"/>
      <c r="D44" s="24"/>
      <c r="E44" s="24"/>
      <c r="F44" s="32"/>
      <c r="G44" s="92"/>
      <c r="H44" s="32" t="s">
        <v>80</v>
      </c>
      <c r="I44" s="34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1">
        <f>+Z45+Z46</f>
        <v>4740</v>
      </c>
      <c r="AA44" s="31"/>
      <c r="AB44" s="32" t="s">
        <v>23</v>
      </c>
      <c r="AC44" s="24"/>
    </row>
    <row r="45" spans="2:29" s="23" customFormat="1" ht="11.25">
      <c r="B45" s="24"/>
      <c r="C45" s="24"/>
      <c r="D45" s="24"/>
      <c r="E45" s="24"/>
      <c r="F45" s="24"/>
      <c r="G45" s="24"/>
      <c r="I45" s="27"/>
      <c r="J45" s="24" t="s">
        <v>161</v>
      </c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8">
        <v>2986</v>
      </c>
      <c r="AA45" s="28"/>
      <c r="AB45" s="24" t="s">
        <v>22</v>
      </c>
      <c r="AC45" s="24"/>
    </row>
    <row r="46" spans="2:29" s="23" customFormat="1" ht="11.25">
      <c r="B46" s="24"/>
      <c r="C46" s="24"/>
      <c r="D46" s="24"/>
      <c r="E46" s="24"/>
      <c r="F46" s="24"/>
      <c r="G46" s="24"/>
      <c r="I46" s="29"/>
      <c r="J46" s="24" t="s">
        <v>157</v>
      </c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8">
        <v>1754</v>
      </c>
      <c r="AA46" s="28"/>
      <c r="AB46" s="24" t="s">
        <v>22</v>
      </c>
      <c r="AC46" s="24"/>
    </row>
    <row r="47" spans="2:29" s="23" customFormat="1" ht="11.2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8"/>
      <c r="AA47" s="28"/>
      <c r="AB47" s="24"/>
      <c r="AC47" s="24"/>
    </row>
    <row r="48" spans="2:29" s="23" customFormat="1" ht="15.75">
      <c r="B48" s="164" t="s">
        <v>28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</row>
    <row r="49" spans="2:29" s="23" customFormat="1" ht="11.2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8"/>
      <c r="AA49" s="28"/>
      <c r="AB49" s="24"/>
      <c r="AC49" s="24"/>
    </row>
    <row r="50" spans="2:29" s="3" customFormat="1" ht="15.75">
      <c r="B50" s="18"/>
      <c r="C50" s="18" t="s">
        <v>16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V50" s="18"/>
      <c r="W50" s="18"/>
      <c r="Y50" s="18"/>
      <c r="Z50" s="17">
        <f>+Z52+Z54+Z59</f>
        <v>106000</v>
      </c>
      <c r="AA50" s="17"/>
      <c r="AB50" s="18" t="s">
        <v>23</v>
      </c>
      <c r="AC50" s="18"/>
    </row>
    <row r="51" spans="2:29" s="23" customFormat="1" ht="12.75" customHeight="1">
      <c r="B51" s="32"/>
      <c r="C51" s="24"/>
      <c r="D51" s="25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V51" s="32"/>
      <c r="W51" s="32"/>
      <c r="Y51" s="32"/>
      <c r="Z51" s="31"/>
      <c r="AA51" s="31"/>
      <c r="AB51" s="32"/>
      <c r="AC51" s="32"/>
    </row>
    <row r="52" spans="2:29" s="1" customFormat="1" ht="12.75">
      <c r="B52" s="20"/>
      <c r="C52" s="20"/>
      <c r="D52" s="116"/>
      <c r="E52" s="20" t="s">
        <v>11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V52" s="20"/>
      <c r="W52" s="20"/>
      <c r="Y52" s="20"/>
      <c r="Z52" s="19">
        <v>5300</v>
      </c>
      <c r="AA52" s="19"/>
      <c r="AB52" s="20" t="s">
        <v>23</v>
      </c>
      <c r="AC52" s="20"/>
    </row>
    <row r="53" spans="2:29" s="23" customFormat="1" ht="11.25">
      <c r="B53" s="32"/>
      <c r="C53" s="32"/>
      <c r="D53" s="36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V53" s="32"/>
      <c r="W53" s="32"/>
      <c r="Y53" s="32"/>
      <c r="Z53" s="31"/>
      <c r="AA53" s="31"/>
      <c r="AB53" s="32"/>
      <c r="AC53" s="32"/>
    </row>
    <row r="54" spans="2:29" s="1" customFormat="1" ht="12.75">
      <c r="B54" s="20"/>
      <c r="D54" s="116"/>
      <c r="E54" s="20" t="s">
        <v>18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V54" s="20"/>
      <c r="W54" s="20"/>
      <c r="Y54" s="20"/>
      <c r="Z54" s="19">
        <f>+Z55+Z56</f>
        <v>55385</v>
      </c>
      <c r="AA54" s="19"/>
      <c r="AB54" s="20" t="s">
        <v>23</v>
      </c>
      <c r="AC54" s="20"/>
    </row>
    <row r="55" spans="2:29" s="23" customFormat="1" ht="11.25">
      <c r="B55" s="32"/>
      <c r="D55" s="36"/>
      <c r="E55" s="32"/>
      <c r="F55" s="92"/>
      <c r="G55" s="32" t="s">
        <v>19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V55" s="32"/>
      <c r="W55" s="32"/>
      <c r="Y55" s="32"/>
      <c r="Z55" s="31">
        <v>1000</v>
      </c>
      <c r="AA55" s="31"/>
      <c r="AB55" s="32" t="s">
        <v>23</v>
      </c>
      <c r="AC55" s="32"/>
    </row>
    <row r="56" spans="2:29" s="23" customFormat="1" ht="11.25">
      <c r="B56" s="32"/>
      <c r="D56" s="36"/>
      <c r="E56" s="32"/>
      <c r="F56" s="92"/>
      <c r="G56" s="32" t="s">
        <v>97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V56" s="32"/>
      <c r="W56" s="32"/>
      <c r="Y56" s="32"/>
      <c r="Z56" s="31">
        <f>+Z57+Z58</f>
        <v>54385</v>
      </c>
      <c r="AA56" s="31"/>
      <c r="AB56" s="32" t="s">
        <v>23</v>
      </c>
      <c r="AC56" s="32"/>
    </row>
    <row r="57" spans="2:29" s="23" customFormat="1" ht="11.25">
      <c r="B57" s="32"/>
      <c r="D57" s="36"/>
      <c r="E57" s="24"/>
      <c r="F57" s="25"/>
      <c r="H57" s="27"/>
      <c r="I57" s="24" t="s">
        <v>162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V57" s="24"/>
      <c r="W57" s="24"/>
      <c r="Y57" s="24"/>
      <c r="Z57" s="28">
        <v>51666</v>
      </c>
      <c r="AA57" s="28"/>
      <c r="AB57" s="24" t="s">
        <v>22</v>
      </c>
      <c r="AC57" s="32"/>
    </row>
    <row r="58" spans="2:29" s="23" customFormat="1" ht="11.25">
      <c r="B58" s="32"/>
      <c r="D58" s="36"/>
      <c r="E58" s="24"/>
      <c r="F58" s="25"/>
      <c r="H58" s="29"/>
      <c r="I58" s="24" t="s">
        <v>163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V58" s="24"/>
      <c r="W58" s="24"/>
      <c r="Y58" s="24"/>
      <c r="Z58" s="28">
        <v>2719</v>
      </c>
      <c r="AA58" s="28"/>
      <c r="AB58" s="24" t="s">
        <v>22</v>
      </c>
      <c r="AC58" s="32"/>
    </row>
    <row r="59" spans="2:29" s="1" customFormat="1" ht="12.75">
      <c r="B59" s="20"/>
      <c r="D59" s="116"/>
      <c r="E59" s="20" t="s">
        <v>17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V59" s="20"/>
      <c r="W59" s="20"/>
      <c r="Y59" s="20"/>
      <c r="Z59" s="19">
        <f>+Z60+Z62+Z65</f>
        <v>45315</v>
      </c>
      <c r="AA59" s="19"/>
      <c r="AB59" s="20" t="s">
        <v>23</v>
      </c>
      <c r="AC59" s="20"/>
    </row>
    <row r="60" spans="2:29" s="23" customFormat="1" ht="11.25">
      <c r="B60" s="32"/>
      <c r="E60" s="32"/>
      <c r="F60" s="92"/>
      <c r="G60" s="32" t="s">
        <v>19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V60" s="32"/>
      <c r="W60" s="32"/>
      <c r="Y60" s="32"/>
      <c r="Z60" s="31">
        <v>500</v>
      </c>
      <c r="AA60" s="31"/>
      <c r="AB60" s="32" t="s">
        <v>23</v>
      </c>
      <c r="AC60" s="32"/>
    </row>
    <row r="61" spans="2:29" s="23" customFormat="1" ht="11.25">
      <c r="B61" s="24"/>
      <c r="E61" s="24"/>
      <c r="F61" s="25"/>
      <c r="G61" s="24" t="s">
        <v>92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V61" s="24"/>
      <c r="W61" s="24"/>
      <c r="Y61" s="24"/>
      <c r="Z61" s="28"/>
      <c r="AA61" s="28"/>
      <c r="AB61" s="24"/>
      <c r="AC61" s="24"/>
    </row>
    <row r="62" spans="2:29" s="23" customFormat="1" ht="11.25">
      <c r="B62" s="32"/>
      <c r="E62" s="32"/>
      <c r="F62" s="92"/>
      <c r="G62" s="32" t="s">
        <v>98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V62" s="32"/>
      <c r="W62" s="32"/>
      <c r="Y62" s="32"/>
      <c r="Z62" s="31">
        <f>+Z63+Z64</f>
        <v>31370</v>
      </c>
      <c r="AA62" s="31"/>
      <c r="AB62" s="32" t="s">
        <v>23</v>
      </c>
      <c r="AC62" s="32"/>
    </row>
    <row r="63" spans="2:29" s="23" customFormat="1" ht="11.25">
      <c r="B63" s="24"/>
      <c r="E63" s="24"/>
      <c r="F63" s="25"/>
      <c r="H63" s="27"/>
      <c r="I63" s="24" t="s">
        <v>162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V63" s="24"/>
      <c r="W63" s="24"/>
      <c r="Y63" s="24"/>
      <c r="Z63" s="28">
        <v>29802</v>
      </c>
      <c r="AA63" s="28"/>
      <c r="AB63" s="24" t="s">
        <v>22</v>
      </c>
      <c r="AC63" s="24"/>
    </row>
    <row r="64" spans="2:29" s="23" customFormat="1" ht="11.25">
      <c r="B64" s="24"/>
      <c r="E64" s="24"/>
      <c r="F64" s="25"/>
      <c r="H64" s="29"/>
      <c r="I64" s="24" t="s">
        <v>163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V64" s="24"/>
      <c r="W64" s="24"/>
      <c r="Y64" s="24"/>
      <c r="Z64" s="28">
        <v>1568</v>
      </c>
      <c r="AA64" s="28"/>
      <c r="AB64" s="24" t="s">
        <v>22</v>
      </c>
      <c r="AC64" s="24"/>
    </row>
    <row r="65" spans="2:29" s="23" customFormat="1" ht="11.25">
      <c r="B65" s="32"/>
      <c r="E65" s="32"/>
      <c r="F65" s="92"/>
      <c r="G65" s="32" t="s">
        <v>99</v>
      </c>
      <c r="H65" s="34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V65" s="32"/>
      <c r="W65" s="32"/>
      <c r="Y65" s="32"/>
      <c r="Z65" s="31">
        <f>+Z66+Z67</f>
        <v>13445</v>
      </c>
      <c r="AA65" s="31"/>
      <c r="AB65" s="32" t="s">
        <v>23</v>
      </c>
      <c r="AC65" s="32"/>
    </row>
    <row r="66" spans="2:29" s="23" customFormat="1" ht="11.25">
      <c r="B66" s="24"/>
      <c r="E66" s="24"/>
      <c r="F66" s="24"/>
      <c r="H66" s="27"/>
      <c r="I66" s="24" t="s">
        <v>162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V66" s="24"/>
      <c r="W66" s="24"/>
      <c r="Y66" s="24"/>
      <c r="Z66" s="28">
        <v>12773</v>
      </c>
      <c r="AA66" s="28"/>
      <c r="AB66" s="24" t="s">
        <v>22</v>
      </c>
      <c r="AC66" s="24"/>
    </row>
    <row r="67" spans="2:29" s="23" customFormat="1" ht="11.25">
      <c r="B67" s="24"/>
      <c r="E67" s="24"/>
      <c r="F67" s="24"/>
      <c r="H67" s="29"/>
      <c r="I67" s="24" t="s">
        <v>163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V67" s="24"/>
      <c r="W67" s="24"/>
      <c r="Y67" s="24"/>
      <c r="Z67" s="28">
        <v>672</v>
      </c>
      <c r="AA67" s="28"/>
      <c r="AB67" s="24" t="s">
        <v>22</v>
      </c>
      <c r="AC67" s="24"/>
    </row>
    <row r="68" spans="2:29" s="23" customFormat="1" ht="11.25">
      <c r="B68" s="24"/>
      <c r="E68" s="24"/>
      <c r="F68" s="24"/>
      <c r="H68" s="37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V68" s="24"/>
      <c r="W68" s="24"/>
      <c r="Y68" s="24"/>
      <c r="Z68" s="28"/>
      <c r="AA68" s="28"/>
      <c r="AB68" s="24"/>
      <c r="AC68" s="24"/>
    </row>
    <row r="69" spans="2:29" s="3" customFormat="1" ht="15.75">
      <c r="B69" s="15"/>
      <c r="C69" s="18" t="s">
        <v>27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V69" s="18"/>
      <c r="W69" s="18"/>
      <c r="Y69" s="18"/>
      <c r="Z69" s="17">
        <f>+Z71+Z74+Z78</f>
        <v>2500</v>
      </c>
      <c r="AA69" s="17"/>
      <c r="AB69" s="18" t="s">
        <v>23</v>
      </c>
      <c r="AC69" s="15"/>
    </row>
    <row r="70" spans="2:29" s="23" customFormat="1" ht="12.75" customHeight="1">
      <c r="B70" s="24"/>
      <c r="C70" s="24"/>
      <c r="D70" s="25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V70" s="32"/>
      <c r="W70" s="32"/>
      <c r="Y70" s="32"/>
      <c r="Z70" s="31"/>
      <c r="AA70" s="31"/>
      <c r="AB70" s="32"/>
      <c r="AC70" s="24"/>
    </row>
    <row r="71" spans="2:29" s="1" customFormat="1" ht="12.75">
      <c r="B71" s="14"/>
      <c r="C71" s="20"/>
      <c r="D71" s="94"/>
      <c r="E71" s="20" t="s">
        <v>19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V71" s="20"/>
      <c r="W71" s="20"/>
      <c r="Y71" s="20"/>
      <c r="Z71" s="19">
        <v>1250</v>
      </c>
      <c r="AA71" s="19"/>
      <c r="AB71" s="20" t="s">
        <v>23</v>
      </c>
      <c r="AC71" s="14"/>
    </row>
    <row r="72" spans="2:29" s="23" customFormat="1" ht="11.25">
      <c r="B72" s="24"/>
      <c r="C72" s="24"/>
      <c r="D72" s="25"/>
      <c r="E72" s="24" t="s">
        <v>94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V72" s="24"/>
      <c r="W72" s="24"/>
      <c r="Y72" s="24"/>
      <c r="Z72" s="28"/>
      <c r="AA72" s="28"/>
      <c r="AB72" s="24"/>
      <c r="AC72" s="24"/>
    </row>
    <row r="73" spans="2:29" s="23" customFormat="1" ht="11.25">
      <c r="B73" s="24"/>
      <c r="C73" s="24"/>
      <c r="D73" s="25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V73" s="24"/>
      <c r="W73" s="24"/>
      <c r="Y73" s="24"/>
      <c r="Z73" s="28"/>
      <c r="AA73" s="28"/>
      <c r="AB73" s="24"/>
      <c r="AC73" s="24"/>
    </row>
    <row r="74" spans="2:29" s="1" customFormat="1" ht="12.75">
      <c r="B74" s="14"/>
      <c r="C74" s="20"/>
      <c r="D74" s="94"/>
      <c r="E74" s="20" t="s">
        <v>95</v>
      </c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V74" s="20"/>
      <c r="W74" s="20"/>
      <c r="Y74" s="20"/>
      <c r="Z74" s="19">
        <f>+Z75+Z76</f>
        <v>750</v>
      </c>
      <c r="AA74" s="19"/>
      <c r="AB74" s="20" t="s">
        <v>23</v>
      </c>
      <c r="AC74" s="14"/>
    </row>
    <row r="75" spans="2:29" s="34" customFormat="1" ht="11.25">
      <c r="B75" s="24"/>
      <c r="C75" s="24"/>
      <c r="D75" s="25"/>
      <c r="E75" s="23"/>
      <c r="F75" s="27"/>
      <c r="G75" s="24" t="s">
        <v>161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V75" s="24"/>
      <c r="W75" s="24"/>
      <c r="Y75" s="24"/>
      <c r="Z75" s="28">
        <v>675</v>
      </c>
      <c r="AA75" s="28"/>
      <c r="AB75" s="24" t="s">
        <v>22</v>
      </c>
      <c r="AC75" s="24"/>
    </row>
    <row r="76" spans="2:29" s="34" customFormat="1" ht="11.25">
      <c r="B76" s="24"/>
      <c r="C76" s="24"/>
      <c r="D76" s="25"/>
      <c r="E76" s="23"/>
      <c r="F76" s="29"/>
      <c r="G76" s="24" t="s">
        <v>157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V76" s="24"/>
      <c r="W76" s="24"/>
      <c r="Y76" s="24"/>
      <c r="Z76" s="28">
        <v>75</v>
      </c>
      <c r="AA76" s="28"/>
      <c r="AB76" s="24" t="s">
        <v>22</v>
      </c>
      <c r="AC76" s="24"/>
    </row>
    <row r="77" spans="2:29" s="34" customFormat="1" ht="11.25">
      <c r="B77" s="24"/>
      <c r="C77" s="24"/>
      <c r="D77" s="25"/>
      <c r="E77" s="23"/>
      <c r="F77" s="37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V77" s="24"/>
      <c r="W77" s="24"/>
      <c r="Y77" s="24"/>
      <c r="Z77" s="28"/>
      <c r="AA77" s="28"/>
      <c r="AB77" s="24"/>
      <c r="AC77" s="24"/>
    </row>
    <row r="78" spans="2:29" s="5" customFormat="1" ht="12.75">
      <c r="B78" s="14"/>
      <c r="C78" s="20"/>
      <c r="D78" s="94"/>
      <c r="E78" s="20" t="s">
        <v>96</v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V78" s="20"/>
      <c r="W78" s="20"/>
      <c r="Y78" s="20"/>
      <c r="Z78" s="19">
        <f>+Z79+Z80</f>
        <v>500</v>
      </c>
      <c r="AA78" s="19"/>
      <c r="AB78" s="20" t="s">
        <v>23</v>
      </c>
      <c r="AC78" s="14"/>
    </row>
    <row r="79" spans="2:29" s="34" customFormat="1" ht="11.25">
      <c r="B79" s="24"/>
      <c r="C79" s="24"/>
      <c r="D79" s="24"/>
      <c r="E79" s="23"/>
      <c r="F79" s="27"/>
      <c r="G79" s="24" t="s">
        <v>161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V79" s="24"/>
      <c r="W79" s="24"/>
      <c r="Y79" s="24"/>
      <c r="Z79" s="28">
        <v>450</v>
      </c>
      <c r="AA79" s="28"/>
      <c r="AB79" s="24" t="s">
        <v>22</v>
      </c>
      <c r="AC79" s="24"/>
    </row>
    <row r="80" spans="2:29" s="34" customFormat="1" ht="11.25">
      <c r="B80" s="24"/>
      <c r="C80" s="24"/>
      <c r="D80" s="24"/>
      <c r="E80" s="23"/>
      <c r="F80" s="29"/>
      <c r="G80" s="24" t="s">
        <v>157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V80" s="24"/>
      <c r="W80" s="24"/>
      <c r="Y80" s="24"/>
      <c r="Z80" s="28">
        <v>50</v>
      </c>
      <c r="AA80" s="28"/>
      <c r="AB80" s="24" t="s">
        <v>22</v>
      </c>
      <c r="AC80" s="24"/>
    </row>
    <row r="81" spans="1:29" s="23" customFormat="1" ht="11.25">
      <c r="A81" s="37"/>
      <c r="B81" s="110"/>
      <c r="C81" s="111"/>
      <c r="D81" s="112"/>
      <c r="E81" s="110"/>
      <c r="F81" s="110"/>
      <c r="G81" s="112"/>
      <c r="H81" s="112"/>
      <c r="I81" s="111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3"/>
      <c r="AA81" s="113"/>
      <c r="AB81" s="111"/>
      <c r="AC81" s="110"/>
    </row>
    <row r="82" spans="1:29" ht="12.75">
      <c r="A82" s="7"/>
      <c r="B82" s="24"/>
      <c r="C82" s="26"/>
      <c r="D82" s="23"/>
      <c r="E82" s="26"/>
      <c r="F82" s="23"/>
      <c r="G82" s="23"/>
      <c r="H82" s="23"/>
      <c r="I82" s="23"/>
      <c r="J82" s="23"/>
      <c r="K82" s="23"/>
      <c r="L82" s="23"/>
      <c r="M82" s="23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3"/>
      <c r="AA82" s="23"/>
      <c r="AB82" s="23"/>
      <c r="AC82" s="109" t="s">
        <v>103</v>
      </c>
    </row>
  </sheetData>
  <mergeCells count="5">
    <mergeCell ref="B48:AC48"/>
    <mergeCell ref="B9:X9"/>
    <mergeCell ref="B10:X10"/>
    <mergeCell ref="B12:X12"/>
    <mergeCell ref="B14:AC14"/>
  </mergeCells>
  <hyperlinks>
    <hyperlink ref="AC82" location="Indice!A1" display="Volver ..."/>
  </hyperlinks>
  <printOptions horizontalCentered="1"/>
  <pageMargins left="0.17" right="0.17" top="0.17" bottom="0.16" header="0" footer="0"/>
  <pageSetup horizontalDpi="600" verticalDpi="6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6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0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11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.75">
      <c r="B14" s="170" t="s">
        <v>73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28"/>
      <c r="AB15" s="47"/>
      <c r="AC15" s="47"/>
    </row>
    <row r="16" spans="2:29" s="68" customFormat="1" ht="15.75">
      <c r="B16" s="49"/>
      <c r="C16" s="50" t="s">
        <v>24</v>
      </c>
      <c r="D16" s="49"/>
      <c r="E16" s="49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>
        <v>2700</v>
      </c>
      <c r="AA16" s="17"/>
      <c r="AB16" s="53" t="s">
        <v>23</v>
      </c>
      <c r="AC16" s="51"/>
    </row>
    <row r="17" spans="1:29" s="46" customFormat="1" ht="11.25">
      <c r="A17" s="70"/>
      <c r="B17" s="110"/>
      <c r="C17" s="111"/>
      <c r="D17" s="112"/>
      <c r="E17" s="110"/>
      <c r="F17" s="110"/>
      <c r="G17" s="112"/>
      <c r="H17" s="112"/>
      <c r="I17" s="111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3"/>
      <c r="AA17" s="28"/>
      <c r="AB17" s="111"/>
      <c r="AC17" s="110"/>
    </row>
    <row r="18" spans="1:29" ht="12.75">
      <c r="A18" s="72"/>
      <c r="B18" s="24"/>
      <c r="C18" s="26"/>
      <c r="D18" s="23"/>
      <c r="E18" s="26"/>
      <c r="F18" s="23"/>
      <c r="G18" s="23"/>
      <c r="H18" s="23"/>
      <c r="I18" s="23"/>
      <c r="J18" s="23"/>
      <c r="K18" s="23"/>
      <c r="L18" s="23"/>
      <c r="M18" s="23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3"/>
      <c r="AA18" s="19"/>
      <c r="AB18" s="23"/>
      <c r="AC18" s="109" t="s">
        <v>103</v>
      </c>
    </row>
    <row r="19" ht="12.75">
      <c r="AA19" s="31"/>
    </row>
    <row r="20" ht="12.75">
      <c r="AA20" s="19"/>
    </row>
    <row r="21" ht="12.75">
      <c r="AA21" s="31"/>
    </row>
    <row r="22" ht="12.75">
      <c r="AA22" s="28"/>
    </row>
    <row r="23" ht="12.75">
      <c r="AA23" s="28"/>
    </row>
    <row r="24" ht="12.75">
      <c r="AA24" s="31"/>
    </row>
    <row r="25" ht="12.75">
      <c r="AA25" s="28"/>
    </row>
    <row r="26" ht="12.75">
      <c r="AA26" s="28"/>
    </row>
    <row r="27" ht="12.75">
      <c r="AA27" s="28"/>
    </row>
    <row r="28" ht="12.75">
      <c r="AA28" s="19"/>
    </row>
    <row r="29" ht="12.75">
      <c r="AA29" s="31"/>
    </row>
    <row r="30" ht="12.75">
      <c r="AA30" s="31"/>
    </row>
    <row r="31" ht="12.75">
      <c r="AA31" s="28"/>
    </row>
    <row r="32" ht="12.75">
      <c r="AA32" s="31"/>
    </row>
    <row r="33" ht="12.75">
      <c r="AA33" s="28"/>
    </row>
    <row r="34" ht="12.75">
      <c r="AA34" s="28"/>
    </row>
    <row r="35" ht="12.75">
      <c r="AA35" s="31"/>
    </row>
    <row r="36" ht="12.75">
      <c r="AA36" s="28"/>
    </row>
    <row r="37" ht="12.75">
      <c r="AA37" s="28"/>
    </row>
    <row r="38" ht="12.75">
      <c r="AA38" s="31"/>
    </row>
    <row r="39" ht="12.75">
      <c r="AA39" s="31"/>
    </row>
    <row r="40" ht="12.75">
      <c r="AA40" s="28"/>
    </row>
    <row r="41" ht="12.75">
      <c r="AA41" s="31"/>
    </row>
    <row r="42" ht="12.75">
      <c r="AA42" s="28"/>
    </row>
    <row r="43" ht="12.75">
      <c r="AA43" s="28"/>
    </row>
    <row r="44" ht="12.75">
      <c r="AA44" s="31"/>
    </row>
    <row r="45" ht="12.75">
      <c r="AA45" s="28"/>
    </row>
    <row r="46" ht="12.75">
      <c r="AA46" s="28"/>
    </row>
    <row r="47" ht="12.75">
      <c r="AA47" s="28"/>
    </row>
    <row r="48" ht="12.75">
      <c r="AA48" s="43"/>
    </row>
    <row r="49" ht="12.75">
      <c r="AA49" s="28"/>
    </row>
    <row r="50" ht="15.75">
      <c r="AA50" s="17"/>
    </row>
    <row r="51" ht="12.75">
      <c r="AA51" s="31"/>
    </row>
    <row r="52" ht="12.75">
      <c r="AA52" s="19"/>
    </row>
    <row r="53" ht="12.75">
      <c r="AA53" s="31"/>
    </row>
    <row r="54" ht="12.75">
      <c r="AA54" s="19"/>
    </row>
    <row r="55" ht="12.75">
      <c r="AA55" s="31"/>
    </row>
    <row r="56" ht="12.75">
      <c r="AA56" s="31"/>
    </row>
    <row r="57" ht="12.75">
      <c r="AA57" s="28"/>
    </row>
    <row r="58" ht="12.75">
      <c r="AA58" s="28"/>
    </row>
    <row r="59" ht="12.75">
      <c r="AA59" s="19"/>
    </row>
    <row r="60" ht="12.75">
      <c r="AA60" s="31"/>
    </row>
    <row r="61" ht="12.75">
      <c r="AA61" s="28"/>
    </row>
    <row r="62" ht="12.75">
      <c r="AA62" s="31"/>
    </row>
    <row r="63" ht="12.75">
      <c r="AA63" s="28"/>
    </row>
    <row r="64" ht="12.75">
      <c r="AA64" s="28"/>
    </row>
    <row r="65" ht="12.75">
      <c r="AA65" s="31"/>
    </row>
    <row r="66" ht="12.75">
      <c r="AA66" s="28"/>
    </row>
    <row r="67" ht="12.75">
      <c r="AA67" s="28"/>
    </row>
    <row r="68" ht="12.75">
      <c r="AA68" s="28"/>
    </row>
    <row r="69" ht="15.75">
      <c r="AA69" s="17"/>
    </row>
    <row r="70" ht="12.75">
      <c r="AA70" s="31"/>
    </row>
    <row r="71" ht="12.75">
      <c r="AA71" s="19"/>
    </row>
    <row r="72" ht="12.75">
      <c r="AA72" s="28"/>
    </row>
    <row r="73" ht="12.75">
      <c r="AA73" s="28"/>
    </row>
    <row r="74" ht="12.75">
      <c r="AA74" s="19"/>
    </row>
    <row r="75" ht="12.75">
      <c r="AA75" s="28"/>
    </row>
    <row r="76" ht="12.75">
      <c r="AA76" s="28"/>
    </row>
    <row r="77" ht="12.75">
      <c r="AA77" s="28"/>
    </row>
    <row r="78" ht="12.75">
      <c r="AA78" s="19"/>
    </row>
    <row r="79" ht="12.75">
      <c r="AA79" s="28"/>
    </row>
    <row r="80" ht="12.75">
      <c r="AA80" s="28"/>
    </row>
    <row r="81" ht="12.75">
      <c r="AA81" s="113"/>
    </row>
    <row r="82" ht="12.75">
      <c r="AA82" s="23"/>
    </row>
  </sheetData>
  <mergeCells count="4">
    <mergeCell ref="B9:X9"/>
    <mergeCell ref="B10:X10"/>
    <mergeCell ref="B12:X12"/>
    <mergeCell ref="B14:AC14"/>
  </mergeCells>
  <hyperlinks>
    <hyperlink ref="AC18" location="Indice!A1" display="Volver ..."/>
  </hyperlinks>
  <printOptions horizontalCentered="1"/>
  <pageMargins left="0.17" right="0.17" top="0.17" bottom="1" header="0" footer="0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7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2.7109375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9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9.5" customHeight="1">
      <c r="B14" s="158" t="s">
        <v>62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</row>
    <row r="15" spans="2:29" ht="19.5" customHeight="1">
      <c r="B15" s="158" t="s">
        <v>64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</row>
    <row r="16" spans="2:29" s="46" customFormat="1" ht="11.2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8"/>
      <c r="AA16" s="48"/>
      <c r="AB16" s="47"/>
      <c r="AC16" s="47"/>
    </row>
    <row r="17" spans="2:29" s="68" customFormat="1" ht="15.75">
      <c r="B17" s="49"/>
      <c r="C17" s="50" t="s">
        <v>24</v>
      </c>
      <c r="D17" s="49"/>
      <c r="E17" s="49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>
        <f>+Z19+Z21+Z23</f>
        <v>2300</v>
      </c>
      <c r="AA17" s="52"/>
      <c r="AB17" s="53" t="s">
        <v>23</v>
      </c>
      <c r="AC17" s="51"/>
    </row>
    <row r="18" spans="2:29" s="46" customFormat="1" ht="11.25">
      <c r="B18" s="47"/>
      <c r="C18" s="54"/>
      <c r="D18" s="55"/>
      <c r="E18" s="54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48"/>
      <c r="AB18" s="47"/>
      <c r="AC18" s="47"/>
    </row>
    <row r="19" spans="2:29" s="81" customFormat="1" ht="12.75">
      <c r="B19" s="56"/>
      <c r="C19" s="57"/>
      <c r="D19" s="58"/>
      <c r="E19" s="57" t="s">
        <v>11</v>
      </c>
      <c r="F19" s="57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9">
        <v>115</v>
      </c>
      <c r="AA19" s="59"/>
      <c r="AB19" s="56" t="s">
        <v>23</v>
      </c>
      <c r="AC19" s="56"/>
    </row>
    <row r="20" spans="2:29" s="46" customFormat="1" ht="11.25">
      <c r="B20" s="60"/>
      <c r="C20" s="61"/>
      <c r="D20" s="117"/>
      <c r="E20" s="61"/>
      <c r="F20" s="61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5"/>
      <c r="AA20" s="65"/>
      <c r="AB20" s="60"/>
      <c r="AC20" s="60"/>
    </row>
    <row r="21" spans="2:29" s="81" customFormat="1" ht="12.75">
      <c r="B21" s="56"/>
      <c r="C21" s="57"/>
      <c r="D21" s="58"/>
      <c r="E21" s="57" t="s">
        <v>56</v>
      </c>
      <c r="F21" s="57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9">
        <v>35</v>
      </c>
      <c r="AA21" s="59"/>
      <c r="AB21" s="56" t="s">
        <v>23</v>
      </c>
      <c r="AC21" s="56"/>
    </row>
    <row r="22" spans="2:29" s="46" customFormat="1" ht="11.25">
      <c r="B22" s="60"/>
      <c r="C22" s="61"/>
      <c r="D22" s="117"/>
      <c r="E22" s="61"/>
      <c r="F22" s="61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5"/>
      <c r="AA22" s="65"/>
      <c r="AB22" s="60"/>
      <c r="AC22" s="60"/>
    </row>
    <row r="23" spans="2:29" s="81" customFormat="1" ht="12.75">
      <c r="B23" s="56"/>
      <c r="C23" s="79"/>
      <c r="D23" s="83"/>
      <c r="E23" s="57" t="s">
        <v>25</v>
      </c>
      <c r="F23" s="5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9">
        <f>+Z24+Z25</f>
        <v>2150</v>
      </c>
      <c r="AA23" s="59"/>
      <c r="AB23" s="56" t="s">
        <v>23</v>
      </c>
      <c r="AC23" s="56"/>
    </row>
    <row r="24" spans="2:29" s="46" customFormat="1" ht="11.25">
      <c r="B24" s="47"/>
      <c r="E24" s="54"/>
      <c r="F24" s="64"/>
      <c r="G24" s="54" t="s">
        <v>60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8">
        <v>1720</v>
      </c>
      <c r="AA24" s="48"/>
      <c r="AB24" s="47" t="s">
        <v>22</v>
      </c>
      <c r="AC24" s="47"/>
    </row>
    <row r="25" spans="2:29" s="46" customFormat="1" ht="11.25">
      <c r="B25" s="47"/>
      <c r="E25" s="54"/>
      <c r="F25" s="66"/>
      <c r="G25" s="54" t="s">
        <v>61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8">
        <v>430</v>
      </c>
      <c r="AA25" s="48"/>
      <c r="AB25" s="47" t="s">
        <v>22</v>
      </c>
      <c r="AC25" s="47"/>
    </row>
    <row r="26" spans="2:29" s="46" customFormat="1" ht="11.25">
      <c r="B26" s="110"/>
      <c r="C26" s="111"/>
      <c r="D26" s="112"/>
      <c r="E26" s="110"/>
      <c r="F26" s="110"/>
      <c r="G26" s="112"/>
      <c r="H26" s="112"/>
      <c r="I26" s="111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3"/>
      <c r="AA26" s="113"/>
      <c r="AB26" s="111"/>
      <c r="AC26" s="110"/>
    </row>
    <row r="27" spans="1:29" ht="12.75">
      <c r="A27" s="72"/>
      <c r="B27" s="24"/>
      <c r="C27" s="26"/>
      <c r="D27" s="23"/>
      <c r="E27" s="26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3"/>
      <c r="AA27" s="23"/>
      <c r="AB27" s="23"/>
      <c r="AC27" s="109" t="s">
        <v>103</v>
      </c>
    </row>
  </sheetData>
  <mergeCells count="5">
    <mergeCell ref="B14:AC14"/>
    <mergeCell ref="B15:AC15"/>
    <mergeCell ref="B9:X9"/>
    <mergeCell ref="B10:X10"/>
    <mergeCell ref="B12:X12"/>
  </mergeCells>
  <hyperlinks>
    <hyperlink ref="AC27" location="Indice!A1" display="Volver ..."/>
  </hyperlinks>
  <printOptions horizontalCentered="1"/>
  <pageMargins left="0.17" right="0.17" top="0.17" bottom="1" header="0" footer="0"/>
  <pageSetup horizontalDpi="600" verticalDpi="600" orientation="portrait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8"/>
  <sheetViews>
    <sheetView showGridLines="0" zoomScale="80" zoomScaleNormal="80" workbookViewId="0" topLeftCell="A1">
      <selection activeCell="AE1" sqref="AE1:IV16384"/>
    </sheetView>
  </sheetViews>
  <sheetFormatPr defaultColWidth="11.421875" defaultRowHeight="12.75" customHeight="1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2.7109375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78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4" spans="2:29" ht="15.75">
      <c r="B14" s="170" t="s">
        <v>79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7"/>
      <c r="AC15" s="47"/>
    </row>
    <row r="16" spans="2:29" s="68" customFormat="1" ht="15.75">
      <c r="B16" s="49"/>
      <c r="C16" s="50" t="s">
        <v>24</v>
      </c>
      <c r="D16" s="49"/>
      <c r="E16" s="49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>
        <f>+Z18+Z20+Z22</f>
        <v>5130</v>
      </c>
      <c r="AA16" s="52"/>
      <c r="AB16" s="53" t="s">
        <v>23</v>
      </c>
      <c r="AC16" s="51"/>
    </row>
    <row r="17" spans="2:29" s="46" customFormat="1" ht="11.25">
      <c r="B17" s="47"/>
      <c r="C17" s="54"/>
      <c r="D17" s="55"/>
      <c r="E17" s="5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8"/>
      <c r="AB17" s="47"/>
      <c r="AC17" s="47"/>
    </row>
    <row r="18" spans="2:29" s="81" customFormat="1" ht="12.75">
      <c r="B18" s="56"/>
      <c r="C18" s="57"/>
      <c r="D18" s="58"/>
      <c r="E18" s="57" t="s">
        <v>11</v>
      </c>
      <c r="F18" s="57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9">
        <v>160</v>
      </c>
      <c r="AA18" s="59"/>
      <c r="AB18" s="56" t="s">
        <v>23</v>
      </c>
      <c r="AC18" s="56"/>
    </row>
    <row r="19" spans="2:29" s="46" customFormat="1" ht="11.25">
      <c r="B19" s="60"/>
      <c r="C19" s="61"/>
      <c r="D19" s="62"/>
      <c r="E19" s="61"/>
      <c r="F19" s="61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5"/>
      <c r="AA19" s="65"/>
      <c r="AB19" s="60"/>
      <c r="AC19" s="60"/>
    </row>
    <row r="20" spans="2:29" s="81" customFormat="1" ht="12.75">
      <c r="B20" s="56"/>
      <c r="C20" s="57"/>
      <c r="D20" s="58"/>
      <c r="E20" s="57" t="s">
        <v>55</v>
      </c>
      <c r="F20" s="5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9">
        <f>+Z38+Z81</f>
        <v>4890</v>
      </c>
      <c r="AA20" s="59"/>
      <c r="AB20" s="56" t="s">
        <v>23</v>
      </c>
      <c r="AC20" s="56"/>
    </row>
    <row r="21" spans="2:29" s="46" customFormat="1" ht="11.25">
      <c r="B21" s="60"/>
      <c r="C21" s="61"/>
      <c r="D21" s="62"/>
      <c r="E21" s="61"/>
      <c r="F21" s="61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5"/>
      <c r="AA21" s="65"/>
      <c r="AB21" s="60"/>
      <c r="AC21" s="60"/>
    </row>
    <row r="22" spans="2:29" s="81" customFormat="1" ht="12.75">
      <c r="B22" s="56"/>
      <c r="C22" s="57"/>
      <c r="D22" s="58"/>
      <c r="E22" s="57" t="s">
        <v>56</v>
      </c>
      <c r="F22" s="57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9">
        <f>+Z36+Z79</f>
        <v>80</v>
      </c>
      <c r="AA22" s="59"/>
      <c r="AB22" s="56" t="s">
        <v>23</v>
      </c>
      <c r="AC22" s="56"/>
    </row>
    <row r="23" spans="2:29" s="46" customFormat="1" ht="11.25">
      <c r="B23" s="60"/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0"/>
    </row>
    <row r="24" spans="2:29" s="81" customFormat="1" ht="12.75">
      <c r="B24" s="56"/>
      <c r="C24" s="57"/>
      <c r="D24" s="58"/>
      <c r="E24" s="57" t="s">
        <v>18</v>
      </c>
      <c r="F24" s="57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9">
        <f>+Z25+Z26</f>
        <v>3976</v>
      </c>
      <c r="AA24" s="59"/>
      <c r="AB24" s="56" t="s">
        <v>23</v>
      </c>
      <c r="AC24" s="56"/>
    </row>
    <row r="25" spans="2:29" s="46" customFormat="1" ht="11.25">
      <c r="B25" s="60"/>
      <c r="C25" s="61"/>
      <c r="D25" s="62"/>
      <c r="E25" s="61"/>
      <c r="F25" s="64"/>
      <c r="G25" s="61" t="s">
        <v>25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5">
        <v>3912</v>
      </c>
      <c r="AA25" s="65"/>
      <c r="AB25" s="60" t="s">
        <v>23</v>
      </c>
      <c r="AC25" s="60"/>
    </row>
    <row r="26" spans="2:29" s="46" customFormat="1" ht="11.25">
      <c r="B26" s="60"/>
      <c r="C26" s="61"/>
      <c r="D26" s="62"/>
      <c r="E26" s="61"/>
      <c r="F26" s="66"/>
      <c r="G26" s="61" t="s">
        <v>19</v>
      </c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5">
        <v>64</v>
      </c>
      <c r="AA26" s="65"/>
      <c r="AB26" s="60" t="s">
        <v>23</v>
      </c>
      <c r="AC26" s="60"/>
    </row>
    <row r="27" spans="2:29" s="46" customFormat="1" ht="11.25">
      <c r="B27" s="47"/>
      <c r="C27" s="54"/>
      <c r="D27" s="67"/>
      <c r="E27" s="54"/>
      <c r="F27" s="54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7"/>
      <c r="AC27" s="47"/>
    </row>
    <row r="28" spans="2:29" s="81" customFormat="1" ht="12.75">
      <c r="B28" s="56"/>
      <c r="C28" s="57"/>
      <c r="D28" s="58"/>
      <c r="E28" s="57" t="s">
        <v>17</v>
      </c>
      <c r="F28" s="5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9">
        <f>+Z29+Z30</f>
        <v>994</v>
      </c>
      <c r="AA28" s="59"/>
      <c r="AB28" s="56" t="s">
        <v>23</v>
      </c>
      <c r="AC28" s="56"/>
    </row>
    <row r="29" spans="2:29" s="46" customFormat="1" ht="11.25">
      <c r="B29" s="60"/>
      <c r="C29" s="61"/>
      <c r="D29" s="63"/>
      <c r="E29" s="61"/>
      <c r="F29" s="64"/>
      <c r="G29" s="61" t="s">
        <v>25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5">
        <v>978</v>
      </c>
      <c r="AA29" s="65"/>
      <c r="AB29" s="60" t="s">
        <v>23</v>
      </c>
      <c r="AC29" s="60"/>
    </row>
    <row r="30" spans="2:29" s="46" customFormat="1" ht="11.25">
      <c r="B30" s="60"/>
      <c r="C30" s="61"/>
      <c r="D30" s="63"/>
      <c r="E30" s="61"/>
      <c r="F30" s="66"/>
      <c r="G30" s="61" t="s">
        <v>19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5">
        <v>16</v>
      </c>
      <c r="AA30" s="65"/>
      <c r="AB30" s="60" t="s">
        <v>23</v>
      </c>
      <c r="AC30" s="60"/>
    </row>
    <row r="31" spans="2:29" s="46" customFormat="1" ht="11.25"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7"/>
      <c r="AC31" s="47"/>
    </row>
    <row r="32" spans="2:29" s="46" customFormat="1" ht="15.75">
      <c r="B32" s="170" t="s">
        <v>52</v>
      </c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</row>
    <row r="33" spans="2:29" s="46" customFormat="1" ht="11.25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7"/>
      <c r="AC33" s="47"/>
    </row>
    <row r="34" spans="2:29" s="68" customFormat="1" ht="15.75">
      <c r="B34" s="49"/>
      <c r="C34" s="50" t="s">
        <v>24</v>
      </c>
      <c r="D34" s="49"/>
      <c r="E34" s="49"/>
      <c r="F34" s="49"/>
      <c r="G34" s="49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2">
        <f>+Z36+Z38</f>
        <v>3976</v>
      </c>
      <c r="AA34" s="52"/>
      <c r="AB34" s="53" t="s">
        <v>23</v>
      </c>
      <c r="AC34" s="51"/>
    </row>
    <row r="35" spans="2:29" s="46" customFormat="1" ht="11.25">
      <c r="B35" s="54"/>
      <c r="C35" s="61"/>
      <c r="D35" s="67"/>
      <c r="E35" s="54"/>
      <c r="F35" s="54"/>
      <c r="G35" s="54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65"/>
      <c r="AA35" s="65"/>
      <c r="AB35" s="60"/>
      <c r="AC35" s="47"/>
    </row>
    <row r="36" spans="2:29" s="81" customFormat="1" ht="12.75">
      <c r="B36" s="80"/>
      <c r="C36" s="79"/>
      <c r="D36" s="83"/>
      <c r="E36" s="57" t="s">
        <v>19</v>
      </c>
      <c r="F36" s="79"/>
      <c r="G36" s="79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59">
        <v>64</v>
      </c>
      <c r="AA36" s="59"/>
      <c r="AB36" s="56" t="s">
        <v>23</v>
      </c>
      <c r="AC36" s="80"/>
    </row>
    <row r="37" spans="2:29" s="46" customFormat="1" ht="11.25">
      <c r="B37" s="47"/>
      <c r="C37" s="54"/>
      <c r="D37" s="67"/>
      <c r="E37" s="61"/>
      <c r="F37" s="54"/>
      <c r="G37" s="54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65"/>
      <c r="AA37" s="65"/>
      <c r="AB37" s="60"/>
      <c r="AC37" s="47"/>
    </row>
    <row r="38" spans="2:29" s="69" customFormat="1" ht="12.75">
      <c r="B38" s="56"/>
      <c r="C38" s="57"/>
      <c r="D38" s="83"/>
      <c r="E38" s="57" t="s">
        <v>25</v>
      </c>
      <c r="F38" s="57"/>
      <c r="G38" s="57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9">
        <f>+Z40+Z45+Z50+Z55+Z60+Z65+Z70</f>
        <v>3912</v>
      </c>
      <c r="AA38" s="59"/>
      <c r="AB38" s="56" t="s">
        <v>23</v>
      </c>
      <c r="AC38" s="56"/>
    </row>
    <row r="39" spans="2:29" s="63" customFormat="1" ht="11.25">
      <c r="B39" s="60"/>
      <c r="C39" s="61"/>
      <c r="D39" s="70"/>
      <c r="E39" s="61"/>
      <c r="F39" s="67"/>
      <c r="G39" s="61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5"/>
      <c r="AA39" s="65"/>
      <c r="AB39" s="60"/>
      <c r="AC39" s="60"/>
    </row>
    <row r="40" spans="2:29" s="46" customFormat="1" ht="11.25">
      <c r="B40" s="47"/>
      <c r="C40" s="54"/>
      <c r="D40" s="54"/>
      <c r="E40" s="54"/>
      <c r="F40" s="64"/>
      <c r="G40" s="61" t="s">
        <v>80</v>
      </c>
      <c r="H40" s="54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65">
        <f>SUM(Z41:Z43)</f>
        <v>197</v>
      </c>
      <c r="AA40" s="65"/>
      <c r="AB40" s="60" t="s">
        <v>23</v>
      </c>
      <c r="AC40" s="47"/>
    </row>
    <row r="41" spans="2:29" s="46" customFormat="1" ht="11.25">
      <c r="B41" s="47"/>
      <c r="C41" s="54"/>
      <c r="D41" s="54"/>
      <c r="E41" s="54"/>
      <c r="F41" s="67"/>
      <c r="G41" s="54"/>
      <c r="H41" s="64"/>
      <c r="I41" s="54" t="s">
        <v>70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>
        <v>89</v>
      </c>
      <c r="AA41" s="48"/>
      <c r="AB41" s="47" t="s">
        <v>22</v>
      </c>
      <c r="AC41" s="47"/>
    </row>
    <row r="42" spans="2:29" s="46" customFormat="1" ht="11.25">
      <c r="B42" s="47"/>
      <c r="C42" s="54"/>
      <c r="D42" s="54"/>
      <c r="E42" s="54"/>
      <c r="F42" s="67"/>
      <c r="G42" s="54"/>
      <c r="H42" s="64"/>
      <c r="I42" s="54" t="s">
        <v>81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8">
        <v>49</v>
      </c>
      <c r="AA42" s="48"/>
      <c r="AB42" s="47" t="s">
        <v>22</v>
      </c>
      <c r="AC42" s="47"/>
    </row>
    <row r="43" spans="2:29" s="46" customFormat="1" ht="11.25">
      <c r="B43" s="47"/>
      <c r="C43" s="54"/>
      <c r="D43" s="54"/>
      <c r="E43" s="54"/>
      <c r="F43" s="67"/>
      <c r="G43" s="54"/>
      <c r="H43" s="66"/>
      <c r="I43" s="54" t="s">
        <v>82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8">
        <v>59</v>
      </c>
      <c r="AA43" s="48"/>
      <c r="AB43" s="47" t="s">
        <v>22</v>
      </c>
      <c r="AC43" s="47"/>
    </row>
    <row r="44" spans="2:29" s="46" customFormat="1" ht="11.25">
      <c r="B44" s="47"/>
      <c r="C44" s="54"/>
      <c r="D44" s="54"/>
      <c r="E44" s="54"/>
      <c r="F44" s="67"/>
      <c r="G44" s="54"/>
      <c r="H44" s="70"/>
      <c r="I44" s="54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7"/>
      <c r="AC44" s="47"/>
    </row>
    <row r="45" spans="2:29" s="46" customFormat="1" ht="11.25">
      <c r="B45" s="47"/>
      <c r="C45" s="54"/>
      <c r="D45" s="54"/>
      <c r="E45" s="54"/>
      <c r="F45" s="64"/>
      <c r="G45" s="61" t="s">
        <v>0</v>
      </c>
      <c r="H45" s="54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65">
        <f>SUM(Z46:Z48)</f>
        <v>393</v>
      </c>
      <c r="AA45" s="65"/>
      <c r="AB45" s="60" t="s">
        <v>23</v>
      </c>
      <c r="AC45" s="47"/>
    </row>
    <row r="46" spans="2:29" s="46" customFormat="1" ht="11.25">
      <c r="B46" s="47"/>
      <c r="C46" s="54"/>
      <c r="D46" s="54"/>
      <c r="E46" s="54"/>
      <c r="F46" s="67"/>
      <c r="G46" s="54"/>
      <c r="H46" s="64"/>
      <c r="I46" s="54" t="s">
        <v>70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8">
        <v>177</v>
      </c>
      <c r="AA46" s="48"/>
      <c r="AB46" s="47" t="s">
        <v>22</v>
      </c>
      <c r="AC46" s="47"/>
    </row>
    <row r="47" spans="2:29" s="46" customFormat="1" ht="11.25">
      <c r="B47" s="47"/>
      <c r="C47" s="54"/>
      <c r="D47" s="54"/>
      <c r="E47" s="54"/>
      <c r="F47" s="67"/>
      <c r="G47" s="54"/>
      <c r="H47" s="64"/>
      <c r="I47" s="54" t="s">
        <v>81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8">
        <v>98</v>
      </c>
      <c r="AA47" s="48"/>
      <c r="AB47" s="47" t="s">
        <v>22</v>
      </c>
      <c r="AC47" s="47"/>
    </row>
    <row r="48" spans="2:29" s="46" customFormat="1" ht="11.25">
      <c r="B48" s="47"/>
      <c r="C48" s="54"/>
      <c r="D48" s="54"/>
      <c r="E48" s="54"/>
      <c r="F48" s="67"/>
      <c r="G48" s="54"/>
      <c r="H48" s="66"/>
      <c r="I48" s="54" t="s">
        <v>82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8">
        <v>118</v>
      </c>
      <c r="AA48" s="48"/>
      <c r="AB48" s="47" t="s">
        <v>22</v>
      </c>
      <c r="AC48" s="47"/>
    </row>
    <row r="49" spans="2:29" s="46" customFormat="1" ht="11.25">
      <c r="B49" s="47"/>
      <c r="C49" s="54"/>
      <c r="D49" s="54"/>
      <c r="E49" s="54"/>
      <c r="F49" s="67"/>
      <c r="G49" s="54"/>
      <c r="H49" s="70"/>
      <c r="I49" s="54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7"/>
      <c r="AC49" s="47"/>
    </row>
    <row r="50" spans="2:29" s="46" customFormat="1" ht="11.25">
      <c r="B50" s="47"/>
      <c r="C50" s="54"/>
      <c r="D50" s="54"/>
      <c r="E50" s="54"/>
      <c r="F50" s="64"/>
      <c r="G50" s="61" t="s">
        <v>1</v>
      </c>
      <c r="H50" s="54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65">
        <f>SUM(Z51:Z53)</f>
        <v>980</v>
      </c>
      <c r="AA50" s="65"/>
      <c r="AB50" s="60" t="s">
        <v>23</v>
      </c>
      <c r="AC50" s="47"/>
    </row>
    <row r="51" spans="2:29" s="46" customFormat="1" ht="11.25">
      <c r="B51" s="47"/>
      <c r="C51" s="54"/>
      <c r="D51" s="54"/>
      <c r="E51" s="54"/>
      <c r="F51" s="67"/>
      <c r="G51" s="54"/>
      <c r="H51" s="64"/>
      <c r="I51" s="54" t="s">
        <v>70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8">
        <v>441</v>
      </c>
      <c r="AA51" s="48"/>
      <c r="AB51" s="47" t="s">
        <v>22</v>
      </c>
      <c r="AC51" s="47"/>
    </row>
    <row r="52" spans="2:29" s="46" customFormat="1" ht="11.25">
      <c r="B52" s="47"/>
      <c r="C52" s="54"/>
      <c r="D52" s="54"/>
      <c r="E52" s="54"/>
      <c r="F52" s="67"/>
      <c r="G52" s="54"/>
      <c r="H52" s="64"/>
      <c r="I52" s="54" t="s">
        <v>81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8">
        <v>245</v>
      </c>
      <c r="AA52" s="48"/>
      <c r="AB52" s="47" t="s">
        <v>22</v>
      </c>
      <c r="AC52" s="47"/>
    </row>
    <row r="53" spans="2:29" s="46" customFormat="1" ht="11.25">
      <c r="B53" s="47"/>
      <c r="C53" s="54"/>
      <c r="D53" s="54"/>
      <c r="E53" s="54"/>
      <c r="F53" s="67"/>
      <c r="G53" s="54"/>
      <c r="H53" s="66"/>
      <c r="I53" s="54" t="s">
        <v>82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8">
        <v>294</v>
      </c>
      <c r="AA53" s="48"/>
      <c r="AB53" s="47" t="s">
        <v>22</v>
      </c>
      <c r="AC53" s="47"/>
    </row>
    <row r="54" spans="2:29" s="46" customFormat="1" ht="11.25">
      <c r="B54" s="47"/>
      <c r="C54" s="54"/>
      <c r="D54" s="54"/>
      <c r="E54" s="54"/>
      <c r="F54" s="67"/>
      <c r="G54" s="54"/>
      <c r="H54" s="70"/>
      <c r="I54" s="54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8"/>
      <c r="AA54" s="48"/>
      <c r="AB54" s="47"/>
      <c r="AC54" s="47"/>
    </row>
    <row r="55" spans="2:29" s="46" customFormat="1" ht="11.25">
      <c r="B55" s="47"/>
      <c r="C55" s="54"/>
      <c r="D55" s="54"/>
      <c r="E55" s="54"/>
      <c r="F55" s="64"/>
      <c r="G55" s="61" t="s">
        <v>15</v>
      </c>
      <c r="H55" s="54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65">
        <f>SUM(Z56:Z58)</f>
        <v>289</v>
      </c>
      <c r="AA55" s="65"/>
      <c r="AB55" s="60" t="s">
        <v>23</v>
      </c>
      <c r="AC55" s="47"/>
    </row>
    <row r="56" spans="2:29" s="46" customFormat="1" ht="11.25">
      <c r="B56" s="47"/>
      <c r="C56" s="54"/>
      <c r="D56" s="54"/>
      <c r="E56" s="54"/>
      <c r="F56" s="67"/>
      <c r="G56" s="54"/>
      <c r="H56" s="64"/>
      <c r="I56" s="54" t="s">
        <v>70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8">
        <v>130</v>
      </c>
      <c r="AA56" s="48"/>
      <c r="AB56" s="47" t="s">
        <v>22</v>
      </c>
      <c r="AC56" s="47"/>
    </row>
    <row r="57" spans="2:29" s="46" customFormat="1" ht="11.25">
      <c r="B57" s="47"/>
      <c r="C57" s="54"/>
      <c r="D57" s="54"/>
      <c r="E57" s="54"/>
      <c r="F57" s="67"/>
      <c r="G57" s="54"/>
      <c r="H57" s="64"/>
      <c r="I57" s="54" t="s">
        <v>81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8">
        <v>72</v>
      </c>
      <c r="AA57" s="48"/>
      <c r="AB57" s="47" t="s">
        <v>22</v>
      </c>
      <c r="AC57" s="47"/>
    </row>
    <row r="58" spans="2:29" s="46" customFormat="1" ht="11.25">
      <c r="B58" s="47"/>
      <c r="C58" s="54"/>
      <c r="D58" s="54"/>
      <c r="E58" s="54"/>
      <c r="F58" s="67"/>
      <c r="G58" s="54"/>
      <c r="H58" s="66"/>
      <c r="I58" s="54" t="s">
        <v>82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8">
        <v>87</v>
      </c>
      <c r="AA58" s="48"/>
      <c r="AB58" s="47" t="s">
        <v>22</v>
      </c>
      <c r="AC58" s="47"/>
    </row>
    <row r="59" spans="2:29" s="46" customFormat="1" ht="11.25">
      <c r="B59" s="47"/>
      <c r="C59" s="54"/>
      <c r="D59" s="54"/>
      <c r="E59" s="54"/>
      <c r="F59" s="67"/>
      <c r="G59" s="54"/>
      <c r="H59" s="70"/>
      <c r="I59" s="54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8"/>
      <c r="AA59" s="48"/>
      <c r="AB59" s="47"/>
      <c r="AC59" s="47"/>
    </row>
    <row r="60" spans="2:29" s="46" customFormat="1" ht="11.25">
      <c r="B60" s="47"/>
      <c r="C60" s="54"/>
      <c r="D60" s="54"/>
      <c r="E60" s="54"/>
      <c r="F60" s="64"/>
      <c r="G60" s="61" t="s">
        <v>14</v>
      </c>
      <c r="H60" s="54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65">
        <f>SUM(Z61:Z63)</f>
        <v>368</v>
      </c>
      <c r="AA60" s="65"/>
      <c r="AB60" s="60" t="s">
        <v>23</v>
      </c>
      <c r="AC60" s="47"/>
    </row>
    <row r="61" spans="2:29" s="46" customFormat="1" ht="11.25">
      <c r="B61" s="47"/>
      <c r="C61" s="54"/>
      <c r="D61" s="54"/>
      <c r="E61" s="54"/>
      <c r="F61" s="67"/>
      <c r="G61" s="54"/>
      <c r="H61" s="64"/>
      <c r="I61" s="54" t="s">
        <v>70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8">
        <v>166</v>
      </c>
      <c r="AA61" s="48"/>
      <c r="AB61" s="47" t="s">
        <v>22</v>
      </c>
      <c r="AC61" s="47"/>
    </row>
    <row r="62" spans="2:29" s="46" customFormat="1" ht="11.25">
      <c r="B62" s="47"/>
      <c r="C62" s="54"/>
      <c r="D62" s="54"/>
      <c r="E62" s="54"/>
      <c r="F62" s="67"/>
      <c r="G62" s="54"/>
      <c r="H62" s="64"/>
      <c r="I62" s="54" t="s">
        <v>81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8">
        <v>92</v>
      </c>
      <c r="AA62" s="48"/>
      <c r="AB62" s="47" t="s">
        <v>22</v>
      </c>
      <c r="AC62" s="47"/>
    </row>
    <row r="63" spans="2:29" s="46" customFormat="1" ht="11.25">
      <c r="B63" s="47"/>
      <c r="C63" s="54"/>
      <c r="D63" s="54"/>
      <c r="E63" s="54"/>
      <c r="F63" s="67"/>
      <c r="G63" s="54"/>
      <c r="H63" s="66"/>
      <c r="I63" s="54" t="s">
        <v>82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8">
        <v>110</v>
      </c>
      <c r="AA63" s="48"/>
      <c r="AB63" s="47" t="s">
        <v>22</v>
      </c>
      <c r="AC63" s="47"/>
    </row>
    <row r="64" spans="2:29" s="46" customFormat="1" ht="11.25">
      <c r="B64" s="47"/>
      <c r="C64" s="54"/>
      <c r="D64" s="54"/>
      <c r="E64" s="54"/>
      <c r="F64" s="67"/>
      <c r="G64" s="54"/>
      <c r="H64" s="70"/>
      <c r="I64" s="54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8"/>
      <c r="AA64" s="48"/>
      <c r="AB64" s="47"/>
      <c r="AC64" s="47"/>
    </row>
    <row r="65" spans="2:29" s="46" customFormat="1" ht="11.25">
      <c r="B65" s="47"/>
      <c r="C65" s="54"/>
      <c r="D65" s="54"/>
      <c r="E65" s="54"/>
      <c r="F65" s="64"/>
      <c r="G65" s="61" t="s">
        <v>12</v>
      </c>
      <c r="H65" s="54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65">
        <f>SUM(Z66:Z68)</f>
        <v>1246</v>
      </c>
      <c r="AA65" s="65"/>
      <c r="AB65" s="60" t="s">
        <v>23</v>
      </c>
      <c r="AC65" s="47"/>
    </row>
    <row r="66" spans="2:29" s="46" customFormat="1" ht="11.25">
      <c r="B66" s="47"/>
      <c r="C66" s="54"/>
      <c r="D66" s="54"/>
      <c r="E66" s="54"/>
      <c r="F66" s="67"/>
      <c r="G66" s="54"/>
      <c r="H66" s="64"/>
      <c r="I66" s="54" t="s">
        <v>70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8">
        <v>560</v>
      </c>
      <c r="AA66" s="48"/>
      <c r="AB66" s="47" t="s">
        <v>22</v>
      </c>
      <c r="AC66" s="47"/>
    </row>
    <row r="67" spans="2:29" s="46" customFormat="1" ht="11.25">
      <c r="B67" s="47"/>
      <c r="C67" s="54"/>
      <c r="D67" s="54"/>
      <c r="E67" s="54"/>
      <c r="F67" s="67"/>
      <c r="G67" s="54"/>
      <c r="H67" s="64"/>
      <c r="I67" s="54" t="s">
        <v>81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8">
        <v>312</v>
      </c>
      <c r="AA67" s="48"/>
      <c r="AB67" s="47" t="s">
        <v>22</v>
      </c>
      <c r="AC67" s="47"/>
    </row>
    <row r="68" spans="2:29" s="46" customFormat="1" ht="11.25">
      <c r="B68" s="47"/>
      <c r="C68" s="54"/>
      <c r="D68" s="54"/>
      <c r="E68" s="54"/>
      <c r="F68" s="67"/>
      <c r="G68" s="54"/>
      <c r="H68" s="66"/>
      <c r="I68" s="54" t="s">
        <v>82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8">
        <v>374</v>
      </c>
      <c r="AA68" s="48"/>
      <c r="AB68" s="47" t="s">
        <v>22</v>
      </c>
      <c r="AC68" s="47"/>
    </row>
    <row r="69" spans="2:29" s="46" customFormat="1" ht="11.25">
      <c r="B69" s="47"/>
      <c r="C69" s="54"/>
      <c r="D69" s="54"/>
      <c r="E69" s="54"/>
      <c r="F69" s="67"/>
      <c r="G69" s="54"/>
      <c r="H69" s="70"/>
      <c r="I69" s="54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8"/>
      <c r="AA69" s="48"/>
      <c r="AB69" s="47"/>
      <c r="AC69" s="47"/>
    </row>
    <row r="70" spans="2:29" s="46" customFormat="1" ht="11.25">
      <c r="B70" s="47"/>
      <c r="C70" s="54"/>
      <c r="D70" s="54"/>
      <c r="E70" s="54"/>
      <c r="F70" s="64"/>
      <c r="G70" s="61" t="s">
        <v>13</v>
      </c>
      <c r="H70" s="54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65">
        <f>SUM(Z71:Z73)</f>
        <v>439</v>
      </c>
      <c r="AA70" s="65"/>
      <c r="AB70" s="60" t="s">
        <v>23</v>
      </c>
      <c r="AC70" s="47"/>
    </row>
    <row r="71" spans="2:29" s="46" customFormat="1" ht="11.25">
      <c r="B71" s="47"/>
      <c r="C71" s="54"/>
      <c r="D71" s="54"/>
      <c r="E71" s="54"/>
      <c r="F71" s="54"/>
      <c r="G71" s="54"/>
      <c r="H71" s="64"/>
      <c r="I71" s="54" t="s">
        <v>70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8">
        <v>197</v>
      </c>
      <c r="AA71" s="48"/>
      <c r="AB71" s="47" t="s">
        <v>22</v>
      </c>
      <c r="AC71" s="47"/>
    </row>
    <row r="72" spans="2:29" s="46" customFormat="1" ht="11.25">
      <c r="B72" s="47"/>
      <c r="C72" s="54"/>
      <c r="D72" s="54"/>
      <c r="E72" s="54"/>
      <c r="F72" s="54"/>
      <c r="G72" s="54"/>
      <c r="H72" s="64"/>
      <c r="I72" s="54" t="s">
        <v>81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8">
        <v>110</v>
      </c>
      <c r="AA72" s="48"/>
      <c r="AB72" s="47" t="s">
        <v>22</v>
      </c>
      <c r="AC72" s="47"/>
    </row>
    <row r="73" spans="2:29" s="46" customFormat="1" ht="11.25">
      <c r="B73" s="47"/>
      <c r="C73" s="54"/>
      <c r="D73" s="54"/>
      <c r="E73" s="54"/>
      <c r="F73" s="54"/>
      <c r="G73" s="54"/>
      <c r="H73" s="66"/>
      <c r="I73" s="54" t="s">
        <v>82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>
        <v>132</v>
      </c>
      <c r="AA73" s="48"/>
      <c r="AB73" s="47" t="s">
        <v>22</v>
      </c>
      <c r="AC73" s="47"/>
    </row>
    <row r="74" spans="2:29" s="46" customFormat="1" ht="11.25">
      <c r="B74" s="47"/>
      <c r="C74" s="54"/>
      <c r="D74" s="54"/>
      <c r="E74" s="54"/>
      <c r="F74" s="54"/>
      <c r="G74" s="54"/>
      <c r="H74" s="70"/>
      <c r="I74" s="54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8"/>
      <c r="AA74" s="48"/>
      <c r="AB74" s="47"/>
      <c r="AC74" s="47"/>
    </row>
    <row r="75" spans="2:29" s="46" customFormat="1" ht="12.75" customHeight="1">
      <c r="B75" s="170" t="s">
        <v>51</v>
      </c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</row>
    <row r="76" spans="2:29" s="46" customFormat="1" ht="12.75" customHeight="1">
      <c r="B76" s="47"/>
      <c r="C76" s="54"/>
      <c r="D76" s="54"/>
      <c r="E76" s="54"/>
      <c r="F76" s="54"/>
      <c r="G76" s="54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8"/>
      <c r="AA76" s="48"/>
      <c r="AB76" s="47"/>
      <c r="AC76" s="47"/>
    </row>
    <row r="77" spans="2:29" s="68" customFormat="1" ht="15.75">
      <c r="B77" s="49"/>
      <c r="C77" s="50" t="s">
        <v>24</v>
      </c>
      <c r="D77" s="49"/>
      <c r="E77" s="49"/>
      <c r="F77" s="49"/>
      <c r="G77" s="49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2">
        <f>+Z79+Z81</f>
        <v>994</v>
      </c>
      <c r="AA77" s="52"/>
      <c r="AB77" s="53" t="s">
        <v>23</v>
      </c>
      <c r="AC77" s="51"/>
    </row>
    <row r="78" spans="2:29" s="46" customFormat="1" ht="11.25">
      <c r="B78" s="54"/>
      <c r="C78" s="54"/>
      <c r="D78" s="67"/>
      <c r="E78" s="54"/>
      <c r="F78" s="54"/>
      <c r="G78" s="54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65"/>
      <c r="AA78" s="65"/>
      <c r="AB78" s="60"/>
      <c r="AC78" s="47"/>
    </row>
    <row r="79" spans="2:29" s="81" customFormat="1" ht="12.75" customHeight="1">
      <c r="B79" s="79"/>
      <c r="C79" s="79"/>
      <c r="D79" s="83"/>
      <c r="E79" s="57" t="s">
        <v>19</v>
      </c>
      <c r="F79" s="79"/>
      <c r="G79" s="79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59">
        <v>16</v>
      </c>
      <c r="AA79" s="59"/>
      <c r="AB79" s="56" t="s">
        <v>23</v>
      </c>
      <c r="AC79" s="80"/>
    </row>
    <row r="80" spans="2:29" s="46" customFormat="1" ht="12.75" customHeight="1">
      <c r="B80" s="54"/>
      <c r="C80" s="54"/>
      <c r="D80" s="67"/>
      <c r="E80" s="61"/>
      <c r="F80" s="54"/>
      <c r="G80" s="54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65"/>
      <c r="AA80" s="65"/>
      <c r="AB80" s="60"/>
      <c r="AC80" s="47"/>
    </row>
    <row r="81" spans="2:29" s="81" customFormat="1" ht="12.75" customHeight="1">
      <c r="B81" s="79"/>
      <c r="C81" s="57"/>
      <c r="D81" s="83"/>
      <c r="E81" s="57" t="s">
        <v>25</v>
      </c>
      <c r="F81" s="57"/>
      <c r="G81" s="57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9">
        <f>+Z83+Z88+Z93+Z98+Z103+Z108+Z113</f>
        <v>978</v>
      </c>
      <c r="AA81" s="59"/>
      <c r="AB81" s="56" t="s">
        <v>23</v>
      </c>
      <c r="AC81" s="80"/>
    </row>
    <row r="82" spans="2:29" s="46" customFormat="1" ht="12.75" customHeight="1">
      <c r="B82" s="54"/>
      <c r="C82" s="61"/>
      <c r="D82" s="70"/>
      <c r="E82" s="54"/>
      <c r="F82" s="67"/>
      <c r="G82" s="61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5"/>
      <c r="AA82" s="65"/>
      <c r="AB82" s="60"/>
      <c r="AC82" s="47"/>
    </row>
    <row r="83" spans="2:29" s="46" customFormat="1" ht="12.75" customHeight="1">
      <c r="B83" s="54"/>
      <c r="C83" s="54"/>
      <c r="D83" s="54"/>
      <c r="E83" s="54"/>
      <c r="F83" s="64"/>
      <c r="G83" s="61" t="s">
        <v>80</v>
      </c>
      <c r="H83" s="54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65">
        <f>SUM(Z84:Z86)</f>
        <v>20</v>
      </c>
      <c r="AA83" s="65"/>
      <c r="AB83" s="60" t="s">
        <v>23</v>
      </c>
      <c r="AC83" s="47"/>
    </row>
    <row r="84" spans="2:29" s="46" customFormat="1" ht="12.75" customHeight="1">
      <c r="B84" s="54"/>
      <c r="C84" s="54"/>
      <c r="D84" s="54"/>
      <c r="E84" s="54"/>
      <c r="F84" s="67"/>
      <c r="G84" s="54"/>
      <c r="H84" s="64"/>
      <c r="I84" s="54" t="s">
        <v>70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8">
        <v>9</v>
      </c>
      <c r="AA84" s="48"/>
      <c r="AB84" s="47" t="s">
        <v>22</v>
      </c>
      <c r="AC84" s="47"/>
    </row>
    <row r="85" spans="2:29" s="46" customFormat="1" ht="12.75" customHeight="1">
      <c r="B85" s="54"/>
      <c r="C85" s="54"/>
      <c r="D85" s="54"/>
      <c r="E85" s="54"/>
      <c r="F85" s="67"/>
      <c r="G85" s="54"/>
      <c r="H85" s="64"/>
      <c r="I85" s="54" t="s">
        <v>81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8">
        <v>5</v>
      </c>
      <c r="AA85" s="48"/>
      <c r="AB85" s="47" t="s">
        <v>22</v>
      </c>
      <c r="AC85" s="47"/>
    </row>
    <row r="86" spans="2:29" s="46" customFormat="1" ht="12.75" customHeight="1">
      <c r="B86" s="54"/>
      <c r="C86" s="54"/>
      <c r="D86" s="54"/>
      <c r="E86" s="54"/>
      <c r="F86" s="67"/>
      <c r="G86" s="54"/>
      <c r="H86" s="66"/>
      <c r="I86" s="54" t="s">
        <v>82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>
        <v>6</v>
      </c>
      <c r="AA86" s="48"/>
      <c r="AB86" s="47" t="s">
        <v>22</v>
      </c>
      <c r="AC86" s="47"/>
    </row>
    <row r="87" spans="2:29" s="46" customFormat="1" ht="12.75" customHeight="1">
      <c r="B87" s="54"/>
      <c r="C87" s="54"/>
      <c r="D87" s="54"/>
      <c r="E87" s="54"/>
      <c r="F87" s="67"/>
      <c r="G87" s="54"/>
      <c r="H87" s="70"/>
      <c r="I87" s="54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7"/>
      <c r="AC87" s="47"/>
    </row>
    <row r="88" spans="2:29" s="46" customFormat="1" ht="12.75" customHeight="1">
      <c r="B88" s="54"/>
      <c r="C88" s="54"/>
      <c r="D88" s="54"/>
      <c r="E88" s="54"/>
      <c r="F88" s="64"/>
      <c r="G88" s="61" t="s">
        <v>0</v>
      </c>
      <c r="H88" s="54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65">
        <f>SUM(Z89:Z91)</f>
        <v>265</v>
      </c>
      <c r="AA88" s="65"/>
      <c r="AB88" s="60" t="s">
        <v>23</v>
      </c>
      <c r="AC88" s="47"/>
    </row>
    <row r="89" spans="2:29" s="46" customFormat="1" ht="12.75" customHeight="1">
      <c r="B89" s="54"/>
      <c r="C89" s="54"/>
      <c r="D89" s="54"/>
      <c r="E89" s="54"/>
      <c r="F89" s="67"/>
      <c r="G89" s="54"/>
      <c r="H89" s="64"/>
      <c r="I89" s="54" t="s">
        <v>70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8">
        <v>119</v>
      </c>
      <c r="AA89" s="48"/>
      <c r="AB89" s="47" t="s">
        <v>22</v>
      </c>
      <c r="AC89" s="47"/>
    </row>
    <row r="90" spans="2:29" s="46" customFormat="1" ht="12.75" customHeight="1">
      <c r="B90" s="54"/>
      <c r="C90" s="54"/>
      <c r="D90" s="54"/>
      <c r="E90" s="54"/>
      <c r="F90" s="67"/>
      <c r="G90" s="54"/>
      <c r="H90" s="64"/>
      <c r="I90" s="54" t="s">
        <v>81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8">
        <v>66</v>
      </c>
      <c r="AA90" s="48"/>
      <c r="AB90" s="47" t="s">
        <v>22</v>
      </c>
      <c r="AC90" s="47"/>
    </row>
    <row r="91" spans="2:29" s="46" customFormat="1" ht="12.75" customHeight="1">
      <c r="B91" s="54"/>
      <c r="C91" s="54"/>
      <c r="D91" s="54"/>
      <c r="E91" s="54"/>
      <c r="F91" s="67"/>
      <c r="G91" s="54"/>
      <c r="H91" s="66"/>
      <c r="I91" s="54" t="s">
        <v>82</v>
      </c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8">
        <v>80</v>
      </c>
      <c r="AA91" s="48"/>
      <c r="AB91" s="47" t="s">
        <v>22</v>
      </c>
      <c r="AC91" s="47"/>
    </row>
    <row r="92" spans="2:29" s="46" customFormat="1" ht="12.75" customHeight="1">
      <c r="B92" s="54"/>
      <c r="C92" s="54"/>
      <c r="D92" s="54"/>
      <c r="E92" s="54"/>
      <c r="F92" s="67"/>
      <c r="G92" s="54"/>
      <c r="H92" s="70"/>
      <c r="I92" s="54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8"/>
      <c r="AA92" s="48"/>
      <c r="AB92" s="47"/>
      <c r="AC92" s="47"/>
    </row>
    <row r="93" spans="2:29" s="46" customFormat="1" ht="12.75" customHeight="1">
      <c r="B93" s="54"/>
      <c r="C93" s="54"/>
      <c r="D93" s="54"/>
      <c r="E93" s="54"/>
      <c r="F93" s="64"/>
      <c r="G93" s="61" t="s">
        <v>1</v>
      </c>
      <c r="H93" s="54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65">
        <f>SUM(Z94:Z96)</f>
        <v>357</v>
      </c>
      <c r="AA93" s="65"/>
      <c r="AB93" s="60" t="s">
        <v>23</v>
      </c>
      <c r="AC93" s="47"/>
    </row>
    <row r="94" spans="2:29" s="46" customFormat="1" ht="12.75" customHeight="1">
      <c r="B94" s="54"/>
      <c r="C94" s="54"/>
      <c r="D94" s="54"/>
      <c r="E94" s="54"/>
      <c r="F94" s="67"/>
      <c r="G94" s="54"/>
      <c r="H94" s="64"/>
      <c r="I94" s="54" t="s">
        <v>70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8">
        <v>161</v>
      </c>
      <c r="AA94" s="48"/>
      <c r="AB94" s="47" t="s">
        <v>22</v>
      </c>
      <c r="AC94" s="47"/>
    </row>
    <row r="95" spans="2:29" s="46" customFormat="1" ht="12.75" customHeight="1">
      <c r="B95" s="54"/>
      <c r="C95" s="54"/>
      <c r="D95" s="54"/>
      <c r="E95" s="54"/>
      <c r="F95" s="67"/>
      <c r="G95" s="54"/>
      <c r="H95" s="64"/>
      <c r="I95" s="54" t="s">
        <v>81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8">
        <v>89</v>
      </c>
      <c r="AA95" s="48"/>
      <c r="AB95" s="47" t="s">
        <v>22</v>
      </c>
      <c r="AC95" s="47"/>
    </row>
    <row r="96" spans="2:29" s="46" customFormat="1" ht="12.75" customHeight="1">
      <c r="B96" s="54"/>
      <c r="C96" s="54"/>
      <c r="D96" s="54"/>
      <c r="E96" s="54"/>
      <c r="F96" s="67"/>
      <c r="G96" s="54"/>
      <c r="H96" s="66"/>
      <c r="I96" s="54" t="s">
        <v>82</v>
      </c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8">
        <v>107</v>
      </c>
      <c r="AA96" s="48"/>
      <c r="AB96" s="47" t="s">
        <v>22</v>
      </c>
      <c r="AC96" s="47"/>
    </row>
    <row r="97" spans="2:29" s="46" customFormat="1" ht="12.75" customHeight="1">
      <c r="B97" s="54"/>
      <c r="C97" s="54"/>
      <c r="D97" s="54"/>
      <c r="E97" s="54"/>
      <c r="F97" s="67"/>
      <c r="G97" s="54"/>
      <c r="H97" s="70"/>
      <c r="I97" s="54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8"/>
      <c r="AA97" s="48"/>
      <c r="AB97" s="47"/>
      <c r="AC97" s="47"/>
    </row>
    <row r="98" spans="2:29" s="46" customFormat="1" ht="12.75" customHeight="1">
      <c r="B98" s="54"/>
      <c r="C98" s="54"/>
      <c r="D98" s="54"/>
      <c r="E98" s="54"/>
      <c r="F98" s="64"/>
      <c r="G98" s="61" t="s">
        <v>15</v>
      </c>
      <c r="H98" s="54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65">
        <f>SUM(Z99:Z101)</f>
        <v>306</v>
      </c>
      <c r="AA98" s="65"/>
      <c r="AB98" s="60" t="s">
        <v>23</v>
      </c>
      <c r="AC98" s="47"/>
    </row>
    <row r="99" spans="2:29" s="46" customFormat="1" ht="12.75" customHeight="1">
      <c r="B99" s="54"/>
      <c r="C99" s="54"/>
      <c r="D99" s="54"/>
      <c r="E99" s="54"/>
      <c r="F99" s="67"/>
      <c r="G99" s="54"/>
      <c r="H99" s="64"/>
      <c r="I99" s="54" t="s">
        <v>70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8">
        <v>138</v>
      </c>
      <c r="AA99" s="48"/>
      <c r="AB99" s="47" t="s">
        <v>22</v>
      </c>
      <c r="AC99" s="47"/>
    </row>
    <row r="100" spans="2:29" s="46" customFormat="1" ht="12.75" customHeight="1">
      <c r="B100" s="54"/>
      <c r="C100" s="54"/>
      <c r="D100" s="54"/>
      <c r="E100" s="54"/>
      <c r="F100" s="67"/>
      <c r="G100" s="54"/>
      <c r="H100" s="64"/>
      <c r="I100" s="54" t="s">
        <v>81</v>
      </c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8">
        <v>77</v>
      </c>
      <c r="AA100" s="48"/>
      <c r="AB100" s="47" t="s">
        <v>22</v>
      </c>
      <c r="AC100" s="47"/>
    </row>
    <row r="101" spans="2:29" s="46" customFormat="1" ht="12.75" customHeight="1">
      <c r="B101" s="54"/>
      <c r="C101" s="54"/>
      <c r="D101" s="54"/>
      <c r="E101" s="54"/>
      <c r="F101" s="67"/>
      <c r="G101" s="54"/>
      <c r="H101" s="66"/>
      <c r="I101" s="54" t="s">
        <v>82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8">
        <v>91</v>
      </c>
      <c r="AA101" s="48"/>
      <c r="AB101" s="47" t="s">
        <v>22</v>
      </c>
      <c r="AC101" s="47"/>
    </row>
    <row r="102" spans="2:29" s="46" customFormat="1" ht="12.75" customHeight="1">
      <c r="B102" s="54"/>
      <c r="C102" s="54"/>
      <c r="D102" s="54"/>
      <c r="E102" s="54"/>
      <c r="F102" s="67"/>
      <c r="G102" s="54"/>
      <c r="H102" s="70"/>
      <c r="I102" s="54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8"/>
      <c r="AA102" s="48"/>
      <c r="AB102" s="47"/>
      <c r="AC102" s="47"/>
    </row>
    <row r="103" spans="2:29" s="46" customFormat="1" ht="12.75" customHeight="1">
      <c r="B103" s="54"/>
      <c r="C103" s="54"/>
      <c r="D103" s="54"/>
      <c r="E103" s="54"/>
      <c r="F103" s="64"/>
      <c r="G103" s="61" t="s">
        <v>14</v>
      </c>
      <c r="H103" s="54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65">
        <f>SUM(Z104:Z106)</f>
        <v>10</v>
      </c>
      <c r="AA103" s="65"/>
      <c r="AB103" s="60" t="s">
        <v>23</v>
      </c>
      <c r="AC103" s="47"/>
    </row>
    <row r="104" spans="2:29" s="46" customFormat="1" ht="12.75" customHeight="1">
      <c r="B104" s="54"/>
      <c r="C104" s="54"/>
      <c r="D104" s="54"/>
      <c r="E104" s="54"/>
      <c r="F104" s="67"/>
      <c r="G104" s="54"/>
      <c r="H104" s="64"/>
      <c r="I104" s="54" t="s">
        <v>70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8">
        <v>5</v>
      </c>
      <c r="AA104" s="48"/>
      <c r="AB104" s="47" t="s">
        <v>22</v>
      </c>
      <c r="AC104" s="47"/>
    </row>
    <row r="105" spans="2:29" s="46" customFormat="1" ht="12.75" customHeight="1">
      <c r="B105" s="54"/>
      <c r="C105" s="54"/>
      <c r="D105" s="54"/>
      <c r="E105" s="54"/>
      <c r="F105" s="67"/>
      <c r="G105" s="54"/>
      <c r="H105" s="64"/>
      <c r="I105" s="54" t="s">
        <v>81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8">
        <v>2</v>
      </c>
      <c r="AA105" s="48"/>
      <c r="AB105" s="47" t="s">
        <v>22</v>
      </c>
      <c r="AC105" s="47"/>
    </row>
    <row r="106" spans="2:29" s="46" customFormat="1" ht="12.75" customHeight="1">
      <c r="B106" s="54"/>
      <c r="C106" s="54"/>
      <c r="D106" s="54"/>
      <c r="E106" s="54"/>
      <c r="F106" s="67"/>
      <c r="G106" s="54"/>
      <c r="H106" s="66"/>
      <c r="I106" s="54" t="s">
        <v>82</v>
      </c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8">
        <v>3</v>
      </c>
      <c r="AA106" s="48"/>
      <c r="AB106" s="47" t="s">
        <v>22</v>
      </c>
      <c r="AC106" s="47"/>
    </row>
    <row r="107" spans="2:29" s="46" customFormat="1" ht="12.75" customHeight="1">
      <c r="B107" s="54"/>
      <c r="C107" s="54"/>
      <c r="D107" s="54"/>
      <c r="E107" s="54"/>
      <c r="F107" s="67"/>
      <c r="G107" s="54"/>
      <c r="H107" s="70"/>
      <c r="I107" s="54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8"/>
      <c r="AA107" s="48"/>
      <c r="AB107" s="47"/>
      <c r="AC107" s="47"/>
    </row>
    <row r="108" spans="2:29" s="46" customFormat="1" ht="12.75" customHeight="1">
      <c r="B108" s="54"/>
      <c r="C108" s="54"/>
      <c r="D108" s="54"/>
      <c r="E108" s="54"/>
      <c r="F108" s="64"/>
      <c r="G108" s="61" t="s">
        <v>12</v>
      </c>
      <c r="H108" s="54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65">
        <f>SUM(Z109:Z111)</f>
        <v>10</v>
      </c>
      <c r="AA108" s="65"/>
      <c r="AB108" s="60" t="s">
        <v>23</v>
      </c>
      <c r="AC108" s="47"/>
    </row>
    <row r="109" spans="2:29" s="46" customFormat="1" ht="12.75" customHeight="1">
      <c r="B109" s="54"/>
      <c r="C109" s="54"/>
      <c r="D109" s="54"/>
      <c r="E109" s="54"/>
      <c r="F109" s="67"/>
      <c r="G109" s="54"/>
      <c r="H109" s="64"/>
      <c r="I109" s="54" t="s">
        <v>70</v>
      </c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8">
        <v>5</v>
      </c>
      <c r="AA109" s="48"/>
      <c r="AB109" s="47" t="s">
        <v>22</v>
      </c>
      <c r="AC109" s="47"/>
    </row>
    <row r="110" spans="2:29" s="46" customFormat="1" ht="12.75" customHeight="1">
      <c r="B110" s="54"/>
      <c r="C110" s="54"/>
      <c r="D110" s="54"/>
      <c r="E110" s="54"/>
      <c r="F110" s="67"/>
      <c r="G110" s="54"/>
      <c r="H110" s="64"/>
      <c r="I110" s="54" t="s">
        <v>81</v>
      </c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8">
        <v>2</v>
      </c>
      <c r="AA110" s="48"/>
      <c r="AB110" s="47" t="s">
        <v>22</v>
      </c>
      <c r="AC110" s="47"/>
    </row>
    <row r="111" spans="2:29" s="46" customFormat="1" ht="12.75" customHeight="1">
      <c r="B111" s="54"/>
      <c r="C111" s="54"/>
      <c r="D111" s="54"/>
      <c r="E111" s="54"/>
      <c r="F111" s="67"/>
      <c r="G111" s="54"/>
      <c r="H111" s="66"/>
      <c r="I111" s="54" t="s">
        <v>82</v>
      </c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8">
        <v>3</v>
      </c>
      <c r="AA111" s="48"/>
      <c r="AB111" s="47" t="s">
        <v>22</v>
      </c>
      <c r="AC111" s="47"/>
    </row>
    <row r="112" spans="2:29" s="46" customFormat="1" ht="12.75" customHeight="1">
      <c r="B112" s="54"/>
      <c r="C112" s="54"/>
      <c r="D112" s="54"/>
      <c r="E112" s="54"/>
      <c r="F112" s="67"/>
      <c r="G112" s="54"/>
      <c r="H112" s="70"/>
      <c r="I112" s="54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8"/>
      <c r="AA112" s="48"/>
      <c r="AB112" s="47"/>
      <c r="AC112" s="47"/>
    </row>
    <row r="113" spans="2:29" s="46" customFormat="1" ht="12.75" customHeight="1">
      <c r="B113" s="54"/>
      <c r="C113" s="54"/>
      <c r="D113" s="54"/>
      <c r="E113" s="54"/>
      <c r="F113" s="64"/>
      <c r="G113" s="61" t="s">
        <v>13</v>
      </c>
      <c r="H113" s="54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65">
        <f>SUM(Z114:Z116)</f>
        <v>10</v>
      </c>
      <c r="AA113" s="65"/>
      <c r="AB113" s="60" t="s">
        <v>23</v>
      </c>
      <c r="AC113" s="47"/>
    </row>
    <row r="114" spans="2:29" s="46" customFormat="1" ht="12.75" customHeight="1">
      <c r="B114" s="54"/>
      <c r="C114" s="54"/>
      <c r="D114" s="54"/>
      <c r="E114" s="54"/>
      <c r="F114" s="54"/>
      <c r="G114" s="54"/>
      <c r="H114" s="64"/>
      <c r="I114" s="54" t="s">
        <v>70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8">
        <v>5</v>
      </c>
      <c r="AA114" s="48"/>
      <c r="AB114" s="47" t="s">
        <v>22</v>
      </c>
      <c r="AC114" s="47"/>
    </row>
    <row r="115" spans="2:29" s="46" customFormat="1" ht="12.75" customHeight="1">
      <c r="B115" s="54"/>
      <c r="C115" s="54"/>
      <c r="D115" s="54"/>
      <c r="E115" s="54"/>
      <c r="F115" s="54"/>
      <c r="G115" s="54"/>
      <c r="H115" s="64"/>
      <c r="I115" s="54" t="s">
        <v>81</v>
      </c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8">
        <v>2</v>
      </c>
      <c r="AA115" s="48"/>
      <c r="AB115" s="47" t="s">
        <v>22</v>
      </c>
      <c r="AC115" s="47"/>
    </row>
    <row r="116" spans="2:29" s="46" customFormat="1" ht="12.75" customHeight="1">
      <c r="B116" s="54"/>
      <c r="C116" s="54"/>
      <c r="D116" s="54"/>
      <c r="E116" s="54"/>
      <c r="F116" s="54"/>
      <c r="G116" s="54"/>
      <c r="H116" s="66"/>
      <c r="I116" s="54" t="s">
        <v>82</v>
      </c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8">
        <v>3</v>
      </c>
      <c r="AA116" s="48"/>
      <c r="AB116" s="47" t="s">
        <v>22</v>
      </c>
      <c r="AC116" s="47"/>
    </row>
    <row r="117" spans="1:29" s="46" customFormat="1" ht="12.75" customHeight="1">
      <c r="A117" s="70"/>
      <c r="B117" s="110"/>
      <c r="C117" s="111"/>
      <c r="D117" s="112"/>
      <c r="E117" s="110"/>
      <c r="F117" s="110"/>
      <c r="G117" s="112"/>
      <c r="H117" s="112"/>
      <c r="I117" s="111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3"/>
      <c r="AA117" s="113"/>
      <c r="AB117" s="111"/>
      <c r="AC117" s="110"/>
    </row>
    <row r="118" spans="1:29" ht="12.75" customHeight="1">
      <c r="A118" s="72"/>
      <c r="B118" s="24"/>
      <c r="C118" s="26"/>
      <c r="D118" s="23"/>
      <c r="E118" s="26"/>
      <c r="F118" s="23"/>
      <c r="G118" s="23"/>
      <c r="H118" s="23"/>
      <c r="I118" s="23"/>
      <c r="J118" s="23"/>
      <c r="K118" s="23"/>
      <c r="L118" s="23"/>
      <c r="M118" s="23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3"/>
      <c r="AA118" s="23"/>
      <c r="AB118" s="23"/>
      <c r="AC118" s="109" t="s">
        <v>103</v>
      </c>
    </row>
  </sheetData>
  <mergeCells count="6">
    <mergeCell ref="B32:AC32"/>
    <mergeCell ref="B75:AC75"/>
    <mergeCell ref="B9:X9"/>
    <mergeCell ref="B10:X10"/>
    <mergeCell ref="B12:X12"/>
    <mergeCell ref="B14:AC14"/>
  </mergeCells>
  <hyperlinks>
    <hyperlink ref="AC118" location="Indice!A1" display="Volver ..."/>
  </hyperlinks>
  <printOptions horizontalCentered="1"/>
  <pageMargins left="0.17" right="0.17" top="0.17" bottom="0.16" header="0" footer="0"/>
  <pageSetup horizontalDpi="600" verticalDpi="600" orientation="portrait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90"/>
  <sheetViews>
    <sheetView showGridLines="0" zoomScale="80" zoomScaleNormal="80" workbookViewId="0" topLeftCell="A1">
      <selection activeCell="AE1" sqref="AE1:IV16384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0" style="40" hidden="1" customWidth="1"/>
  </cols>
  <sheetData>
    <row r="1" spans="1:30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  <c r="AA1" s="9"/>
      <c r="AB1" s="8"/>
      <c r="AC1" s="8"/>
      <c r="AD1" s="8"/>
    </row>
    <row r="2" spans="1:30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8"/>
      <c r="AC2" s="8"/>
      <c r="AD2" s="8"/>
    </row>
    <row r="3" spans="1:30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9"/>
      <c r="AB3" s="8"/>
      <c r="AC3" s="8"/>
      <c r="AD3" s="8"/>
    </row>
    <row r="4" spans="1:3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9"/>
      <c r="AB4" s="8"/>
      <c r="AC4" s="8"/>
      <c r="AD4" s="8"/>
    </row>
    <row r="5" spans="1:30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8"/>
      <c r="AC5" s="8"/>
      <c r="AD5" s="8"/>
    </row>
    <row r="6" spans="1:3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9"/>
      <c r="AA6" s="9"/>
      <c r="AB6" s="8"/>
      <c r="AC6" s="8"/>
      <c r="AD6" s="8"/>
    </row>
    <row r="7" spans="1:30" ht="13.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1"/>
      <c r="AA7" s="11"/>
      <c r="AB7" s="10"/>
      <c r="AC7" s="10"/>
      <c r="AD7" s="10"/>
    </row>
    <row r="8" spans="26:27" ht="13.5" thickTop="1">
      <c r="Z8" s="6"/>
      <c r="AA8" s="6"/>
    </row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6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.75">
      <c r="B14" s="164" t="s">
        <v>52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</row>
    <row r="15" spans="2:29" ht="12.7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8"/>
      <c r="AA15" s="28"/>
      <c r="AB15" s="24"/>
      <c r="AC15" s="24"/>
    </row>
    <row r="16" spans="2:29" ht="15.75">
      <c r="B16" s="16"/>
      <c r="C16" s="22" t="s">
        <v>24</v>
      </c>
      <c r="D16" s="16"/>
      <c r="E16" s="16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7">
        <f>+Z18+Z20</f>
        <v>5700</v>
      </c>
      <c r="AA16" s="17"/>
      <c r="AB16" s="18" t="s">
        <v>23</v>
      </c>
      <c r="AC16" s="15"/>
    </row>
    <row r="17" spans="2:29" ht="12.75">
      <c r="B17" s="24"/>
      <c r="C17" s="26"/>
      <c r="D17" s="25"/>
      <c r="E17" s="2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8"/>
      <c r="AA17" s="28"/>
      <c r="AB17" s="24"/>
      <c r="AC17" s="24"/>
    </row>
    <row r="18" spans="2:29" ht="12.75">
      <c r="B18" s="20"/>
      <c r="C18" s="21"/>
      <c r="D18" s="13"/>
      <c r="E18" s="21" t="s">
        <v>11</v>
      </c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9">
        <v>162</v>
      </c>
      <c r="AA18" s="19"/>
      <c r="AB18" s="20" t="s">
        <v>23</v>
      </c>
      <c r="AC18" s="20"/>
    </row>
    <row r="19" spans="2:29" ht="12.75">
      <c r="B19" s="32"/>
      <c r="C19" s="30"/>
      <c r="D19" s="35"/>
      <c r="E19" s="30"/>
      <c r="F19" s="3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1"/>
      <c r="AA19" s="31"/>
      <c r="AB19" s="32"/>
      <c r="AC19" s="32"/>
    </row>
    <row r="20" spans="2:29" ht="12.75">
      <c r="B20" s="32"/>
      <c r="C20" s="30"/>
      <c r="D20" s="13"/>
      <c r="E20" s="21" t="s">
        <v>149</v>
      </c>
      <c r="F20" s="3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19">
        <f>+Z22+Z24</f>
        <v>5538</v>
      </c>
      <c r="AA20" s="19"/>
      <c r="AB20" s="20" t="s">
        <v>23</v>
      </c>
      <c r="AC20" s="32"/>
    </row>
    <row r="21" spans="2:29" ht="12.75">
      <c r="B21" s="32"/>
      <c r="E21" s="26"/>
      <c r="F21" s="13"/>
      <c r="G21" s="21" t="s">
        <v>147</v>
      </c>
      <c r="H21" s="30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AC21" s="32"/>
    </row>
    <row r="22" spans="2:29" ht="12.75">
      <c r="B22" s="32"/>
      <c r="E22" s="26"/>
      <c r="F22" s="25"/>
      <c r="G22" s="21" t="s">
        <v>150</v>
      </c>
      <c r="H22" s="3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1">
        <v>1108</v>
      </c>
      <c r="AA22" s="31"/>
      <c r="AB22" s="20" t="s">
        <v>23</v>
      </c>
      <c r="AC22" s="32"/>
    </row>
    <row r="23" spans="2:29" ht="12.75">
      <c r="B23" s="32"/>
      <c r="E23" s="26"/>
      <c r="F23" s="25"/>
      <c r="G23" s="21"/>
      <c r="H23" s="30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1"/>
      <c r="AA23" s="31"/>
      <c r="AB23" s="32"/>
      <c r="AC23" s="32"/>
    </row>
    <row r="24" spans="2:29" ht="12.75">
      <c r="B24" s="32"/>
      <c r="E24" s="30"/>
      <c r="F24" s="13"/>
      <c r="G24" s="21" t="s">
        <v>148</v>
      </c>
      <c r="H24" s="30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1">
        <f>+Z27+Z31</f>
        <v>4430</v>
      </c>
      <c r="AA24" s="31"/>
      <c r="AB24" s="20" t="s">
        <v>23</v>
      </c>
      <c r="AC24" s="32"/>
    </row>
    <row r="25" spans="2:29" ht="12.75">
      <c r="B25" s="20"/>
      <c r="G25" s="21"/>
      <c r="H25" s="13"/>
      <c r="I25" s="21" t="s">
        <v>56</v>
      </c>
      <c r="J25" s="21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19">
        <f>+Z29+Z33</f>
        <v>129</v>
      </c>
      <c r="AA25" s="19"/>
      <c r="AB25" s="20" t="s">
        <v>23</v>
      </c>
      <c r="AC25" s="20"/>
    </row>
    <row r="26" spans="2:29" ht="12.75">
      <c r="B26" s="32"/>
      <c r="G26" s="30"/>
      <c r="H26" s="35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2"/>
    </row>
    <row r="27" spans="2:29" ht="12.75">
      <c r="B27" s="20"/>
      <c r="G27" s="21"/>
      <c r="H27" s="13"/>
      <c r="I27" s="21" t="s">
        <v>115</v>
      </c>
      <c r="J27" s="21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9">
        <f>+Z28+Z29</f>
        <v>2130</v>
      </c>
      <c r="AA27" s="19"/>
      <c r="AB27" s="20" t="s">
        <v>23</v>
      </c>
      <c r="AC27" s="20"/>
    </row>
    <row r="28" spans="2:29" ht="12.75">
      <c r="B28" s="32"/>
      <c r="G28" s="30"/>
      <c r="H28" s="35"/>
      <c r="I28" s="30"/>
      <c r="J28" s="27"/>
      <c r="K28" s="30" t="s">
        <v>25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1">
        <f>+Z41</f>
        <v>2083</v>
      </c>
      <c r="AA28" s="31"/>
      <c r="AB28" s="32" t="s">
        <v>23</v>
      </c>
      <c r="AC28" s="32"/>
    </row>
    <row r="29" spans="2:29" ht="12.75">
      <c r="B29" s="32"/>
      <c r="G29" s="30"/>
      <c r="H29" s="35"/>
      <c r="I29" s="30"/>
      <c r="J29" s="29"/>
      <c r="K29" s="30" t="s">
        <v>59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1">
        <f>+Z39</f>
        <v>47</v>
      </c>
      <c r="AA29" s="31"/>
      <c r="AB29" s="32" t="s">
        <v>23</v>
      </c>
      <c r="AC29" s="32"/>
    </row>
    <row r="30" spans="2:29" ht="12.75">
      <c r="B30" s="24"/>
      <c r="G30" s="26"/>
      <c r="H30" s="36"/>
      <c r="I30" s="26"/>
      <c r="J30" s="2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8"/>
      <c r="AA30" s="28"/>
      <c r="AB30" s="24"/>
      <c r="AC30" s="24"/>
    </row>
    <row r="31" spans="2:29" ht="12.75">
      <c r="B31" s="20"/>
      <c r="G31" s="21"/>
      <c r="H31" s="13"/>
      <c r="I31" s="21" t="s">
        <v>119</v>
      </c>
      <c r="J31" s="21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19">
        <f>+Z32+Z33</f>
        <v>2300</v>
      </c>
      <c r="AA31" s="19"/>
      <c r="AB31" s="20" t="s">
        <v>23</v>
      </c>
      <c r="AC31" s="20"/>
    </row>
    <row r="32" spans="2:29" ht="12.75">
      <c r="B32" s="32"/>
      <c r="G32" s="30"/>
      <c r="H32" s="34"/>
      <c r="I32" s="30"/>
      <c r="J32" s="27"/>
      <c r="K32" s="30" t="s">
        <v>25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1">
        <f>+Z65</f>
        <v>2218</v>
      </c>
      <c r="AA32" s="31"/>
      <c r="AB32" s="32" t="s">
        <v>23</v>
      </c>
      <c r="AC32" s="32"/>
    </row>
    <row r="33" spans="2:29" ht="12.75">
      <c r="B33" s="32"/>
      <c r="G33" s="30"/>
      <c r="H33" s="34"/>
      <c r="I33" s="30"/>
      <c r="J33" s="29"/>
      <c r="K33" s="30" t="s">
        <v>59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1">
        <f>+Z63</f>
        <v>82</v>
      </c>
      <c r="AA33" s="31"/>
      <c r="AB33" s="32" t="s">
        <v>23</v>
      </c>
      <c r="AC33" s="32"/>
    </row>
    <row r="34" spans="2:29" ht="12.75">
      <c r="B34" s="24"/>
      <c r="C34" s="26"/>
      <c r="D34" s="26"/>
      <c r="E34" s="26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8"/>
      <c r="AA34" s="28"/>
      <c r="AB34" s="24"/>
      <c r="AC34" s="24"/>
    </row>
    <row r="35" spans="2:29" ht="15.75">
      <c r="B35" s="164" t="s">
        <v>115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</row>
    <row r="36" spans="2:29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8"/>
      <c r="AA36" s="28"/>
      <c r="AB36" s="24"/>
      <c r="AC36" s="24"/>
    </row>
    <row r="37" spans="2:29" ht="15.75">
      <c r="B37" s="4"/>
      <c r="C37" s="22" t="s">
        <v>24</v>
      </c>
      <c r="D37" s="4"/>
      <c r="E37" s="22"/>
      <c r="F37" s="22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7">
        <f>+Z39+Z41</f>
        <v>2130</v>
      </c>
      <c r="AA37" s="17"/>
      <c r="AB37" s="18" t="s">
        <v>23</v>
      </c>
      <c r="AC37" s="17"/>
    </row>
    <row r="38" spans="2:29" ht="12.75">
      <c r="B38" s="23"/>
      <c r="C38" s="24"/>
      <c r="D38" s="25"/>
      <c r="E38" s="26"/>
      <c r="F38" s="26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8"/>
      <c r="AA38" s="28"/>
      <c r="AB38" s="24"/>
      <c r="AC38" s="24"/>
    </row>
    <row r="39" spans="2:29" ht="12.75">
      <c r="B39" s="5"/>
      <c r="C39" s="20"/>
      <c r="D39" s="13"/>
      <c r="E39" s="21" t="s">
        <v>19</v>
      </c>
      <c r="F39" s="74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5"/>
      <c r="Z39" s="19">
        <f>+Z44+Z52</f>
        <v>47</v>
      </c>
      <c r="AA39" s="19"/>
      <c r="AB39" s="20" t="s">
        <v>23</v>
      </c>
      <c r="AC39" s="20"/>
    </row>
    <row r="40" spans="2:29" ht="12.75">
      <c r="B40" s="34"/>
      <c r="C40" s="32"/>
      <c r="D40" s="35"/>
      <c r="E40" s="30"/>
      <c r="F40" s="75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4"/>
      <c r="Z40" s="31"/>
      <c r="AA40" s="31"/>
      <c r="AB40" s="32"/>
      <c r="AC40" s="32"/>
    </row>
    <row r="41" spans="2:29" ht="12.75">
      <c r="B41" s="5"/>
      <c r="C41" s="20"/>
      <c r="D41" s="13"/>
      <c r="E41" s="21" t="s">
        <v>25</v>
      </c>
      <c r="F41" s="7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5"/>
      <c r="Z41" s="19">
        <f>+Z47+Z55</f>
        <v>2083</v>
      </c>
      <c r="AA41" s="19"/>
      <c r="AB41" s="20" t="s">
        <v>23</v>
      </c>
      <c r="AC41" s="20"/>
    </row>
    <row r="42" spans="2:29" ht="12.75">
      <c r="B42" s="23"/>
      <c r="C42" s="24"/>
      <c r="D42" s="25"/>
      <c r="E42" s="26"/>
      <c r="F42" s="37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3"/>
      <c r="Z42" s="28"/>
      <c r="AA42" s="28"/>
      <c r="AB42" s="24"/>
      <c r="AC42" s="24"/>
    </row>
    <row r="43" spans="2:29" ht="12.75">
      <c r="B43" s="1"/>
      <c r="C43" s="21"/>
      <c r="D43" s="13"/>
      <c r="E43" s="21" t="s">
        <v>74</v>
      </c>
      <c r="F43" s="21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19"/>
      <c r="Z43" s="19">
        <f>+Z44+Z47</f>
        <v>1417</v>
      </c>
      <c r="AA43" s="19"/>
      <c r="AB43" s="20" t="s">
        <v>23</v>
      </c>
      <c r="AC43" s="14"/>
    </row>
    <row r="44" spans="2:29" ht="12.75">
      <c r="B44" s="23"/>
      <c r="C44" s="30"/>
      <c r="D44" s="35"/>
      <c r="E44" s="26"/>
      <c r="F44" s="27"/>
      <c r="G44" s="32" t="s">
        <v>19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1"/>
      <c r="Z44" s="31">
        <f>+Z45+Z46</f>
        <v>31</v>
      </c>
      <c r="AA44" s="31"/>
      <c r="AB44" s="32" t="s">
        <v>23</v>
      </c>
      <c r="AC44" s="24"/>
    </row>
    <row r="45" spans="2:29" ht="12.75">
      <c r="B45" s="23"/>
      <c r="C45" s="30"/>
      <c r="D45" s="35"/>
      <c r="E45" s="26"/>
      <c r="F45" s="35"/>
      <c r="G45" s="26"/>
      <c r="H45" s="27"/>
      <c r="I45" s="24" t="s">
        <v>146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1"/>
      <c r="Z45" s="28">
        <v>27</v>
      </c>
      <c r="AA45" s="28"/>
      <c r="AB45" s="24" t="s">
        <v>22</v>
      </c>
      <c r="AC45" s="24"/>
    </row>
    <row r="46" spans="2:29" ht="12.75">
      <c r="B46" s="23"/>
      <c r="C46" s="30"/>
      <c r="D46" s="35"/>
      <c r="E46" s="26"/>
      <c r="F46" s="35"/>
      <c r="G46" s="26"/>
      <c r="H46" s="27"/>
      <c r="I46" s="24" t="s">
        <v>118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1"/>
      <c r="Z46" s="28">
        <v>4</v>
      </c>
      <c r="AA46" s="28"/>
      <c r="AB46" s="24" t="s">
        <v>22</v>
      </c>
      <c r="AC46" s="24"/>
    </row>
    <row r="47" spans="2:29" ht="12.75">
      <c r="B47" s="23"/>
      <c r="C47" s="30"/>
      <c r="D47" s="35"/>
      <c r="E47" s="26"/>
      <c r="F47" s="27"/>
      <c r="G47" s="30" t="s">
        <v>25</v>
      </c>
      <c r="H47" s="30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1"/>
      <c r="Z47" s="31">
        <f>+Z48+Z49</f>
        <v>1386</v>
      </c>
      <c r="AA47" s="31"/>
      <c r="AB47" s="32" t="s">
        <v>23</v>
      </c>
      <c r="AC47" s="24"/>
    </row>
    <row r="48" spans="2:29" ht="12.75">
      <c r="B48" s="23"/>
      <c r="C48" s="30"/>
      <c r="D48" s="35"/>
      <c r="E48" s="30"/>
      <c r="F48" s="46"/>
      <c r="G48" s="26"/>
      <c r="H48" s="27"/>
      <c r="I48" s="26" t="s">
        <v>75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1"/>
      <c r="Z48" s="28">
        <v>693</v>
      </c>
      <c r="AA48" s="28"/>
      <c r="AB48" s="24" t="s">
        <v>22</v>
      </c>
      <c r="AC48" s="24"/>
    </row>
    <row r="49" spans="2:29" ht="12.75">
      <c r="B49" s="23"/>
      <c r="C49" s="30"/>
      <c r="D49" s="35"/>
      <c r="E49" s="30"/>
      <c r="F49" s="46"/>
      <c r="G49" s="26"/>
      <c r="H49" s="29"/>
      <c r="I49" s="26" t="s">
        <v>76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1"/>
      <c r="Z49" s="28">
        <v>693</v>
      </c>
      <c r="AA49" s="28"/>
      <c r="AB49" s="24" t="s">
        <v>22</v>
      </c>
      <c r="AC49" s="24"/>
    </row>
    <row r="50" spans="2:29" ht="12.75">
      <c r="B50" s="23"/>
      <c r="C50" s="30"/>
      <c r="D50" s="35"/>
      <c r="E50" s="30"/>
      <c r="F50" s="46"/>
      <c r="G50" s="26"/>
      <c r="H50" s="37"/>
      <c r="I50" s="26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1"/>
      <c r="Z50" s="28"/>
      <c r="AA50" s="28"/>
      <c r="AB50" s="24"/>
      <c r="AC50" s="24"/>
    </row>
    <row r="51" spans="2:29" ht="12.75">
      <c r="B51" s="1"/>
      <c r="C51" s="21"/>
      <c r="D51" s="13"/>
      <c r="E51" s="21" t="s">
        <v>77</v>
      </c>
      <c r="F51" s="81"/>
      <c r="G51" s="81"/>
      <c r="H51" s="81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9"/>
      <c r="Z51" s="19">
        <f>+Z52+Z55</f>
        <v>713</v>
      </c>
      <c r="AA51" s="19"/>
      <c r="AB51" s="20" t="s">
        <v>23</v>
      </c>
      <c r="AC51" s="14"/>
    </row>
    <row r="52" spans="2:29" ht="12.75">
      <c r="B52" s="23"/>
      <c r="C52" s="30"/>
      <c r="D52" s="75"/>
      <c r="E52" s="26"/>
      <c r="F52" s="27"/>
      <c r="G52" s="32" t="s">
        <v>19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1"/>
      <c r="Z52" s="31">
        <f>+Z53+Z54</f>
        <v>16</v>
      </c>
      <c r="AA52" s="31"/>
      <c r="AB52" s="32" t="s">
        <v>23</v>
      </c>
      <c r="AC52" s="24"/>
    </row>
    <row r="53" spans="2:29" ht="12.75">
      <c r="B53" s="23"/>
      <c r="C53" s="30"/>
      <c r="D53" s="75"/>
      <c r="E53" s="26"/>
      <c r="F53" s="35"/>
      <c r="G53" s="26"/>
      <c r="H53" s="27"/>
      <c r="I53" s="24" t="s">
        <v>146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1"/>
      <c r="Z53" s="28">
        <v>13</v>
      </c>
      <c r="AA53" s="28"/>
      <c r="AB53" s="24" t="s">
        <v>22</v>
      </c>
      <c r="AC53" s="24"/>
    </row>
    <row r="54" spans="2:29" ht="12.75">
      <c r="B54" s="23"/>
      <c r="C54" s="30"/>
      <c r="D54" s="75"/>
      <c r="E54" s="26"/>
      <c r="F54" s="35"/>
      <c r="G54" s="26"/>
      <c r="H54" s="27"/>
      <c r="I54" s="24" t="s">
        <v>118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1"/>
      <c r="Z54" s="28">
        <v>3</v>
      </c>
      <c r="AA54" s="28"/>
      <c r="AB54" s="24" t="s">
        <v>22</v>
      </c>
      <c r="AC54" s="24"/>
    </row>
    <row r="55" spans="2:29" ht="12.75">
      <c r="B55" s="23"/>
      <c r="C55" s="30"/>
      <c r="D55" s="75"/>
      <c r="E55" s="26"/>
      <c r="F55" s="27"/>
      <c r="G55" s="30" t="s">
        <v>25</v>
      </c>
      <c r="H55" s="30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1"/>
      <c r="Z55" s="31">
        <f>+Z56+Z57</f>
        <v>697</v>
      </c>
      <c r="AA55" s="31"/>
      <c r="AB55" s="32" t="s">
        <v>23</v>
      </c>
      <c r="AC55" s="24"/>
    </row>
    <row r="56" spans="2:29" ht="12.75">
      <c r="B56" s="23"/>
      <c r="C56" s="30"/>
      <c r="D56" s="75"/>
      <c r="E56" s="30"/>
      <c r="F56" s="46"/>
      <c r="G56" s="26"/>
      <c r="H56" s="27"/>
      <c r="I56" s="26" t="s">
        <v>75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1"/>
      <c r="Z56" s="28">
        <v>348</v>
      </c>
      <c r="AA56" s="28"/>
      <c r="AB56" s="24" t="s">
        <v>22</v>
      </c>
      <c r="AC56" s="24"/>
    </row>
    <row r="57" spans="2:29" ht="12.75">
      <c r="B57" s="23"/>
      <c r="C57" s="30"/>
      <c r="D57" s="75"/>
      <c r="E57" s="30"/>
      <c r="F57" s="46"/>
      <c r="G57" s="26"/>
      <c r="H57" s="29"/>
      <c r="I57" s="26" t="s">
        <v>76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1"/>
      <c r="Z57" s="28">
        <v>349</v>
      </c>
      <c r="AA57" s="28"/>
      <c r="AB57" s="24" t="s">
        <v>22</v>
      </c>
      <c r="AC57" s="24"/>
    </row>
    <row r="58" spans="2:29" ht="12.75">
      <c r="B58" s="23"/>
      <c r="C58" s="30"/>
      <c r="D58" s="75"/>
      <c r="E58" s="30"/>
      <c r="F58" s="46"/>
      <c r="G58" s="46"/>
      <c r="H58" s="46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1"/>
      <c r="Z58" s="31"/>
      <c r="AA58" s="31"/>
      <c r="AB58" s="32"/>
      <c r="AC58" s="24"/>
    </row>
    <row r="59" spans="2:29" ht="15.75">
      <c r="B59" s="164" t="s">
        <v>119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</row>
    <row r="60" spans="2:29" ht="12.7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8"/>
      <c r="AA60" s="28"/>
      <c r="AB60" s="24"/>
      <c r="AC60" s="24"/>
    </row>
    <row r="61" spans="2:29" ht="15.75">
      <c r="B61" s="4"/>
      <c r="C61" s="22" t="s">
        <v>24</v>
      </c>
      <c r="D61" s="4"/>
      <c r="E61" s="22"/>
      <c r="F61" s="2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7">
        <f>+Z63+Z65</f>
        <v>2300</v>
      </c>
      <c r="AA61" s="17"/>
      <c r="AB61" s="18" t="s">
        <v>23</v>
      </c>
      <c r="AC61" s="17"/>
    </row>
    <row r="62" spans="2:29" ht="12.75">
      <c r="B62" s="23"/>
      <c r="C62" s="24"/>
      <c r="D62" s="25"/>
      <c r="E62" s="26"/>
      <c r="F62" s="26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8"/>
      <c r="AA62" s="28"/>
      <c r="AB62" s="24"/>
      <c r="AC62" s="24"/>
    </row>
    <row r="63" spans="2:29" ht="12.75">
      <c r="B63" s="5"/>
      <c r="C63" s="20"/>
      <c r="D63" s="13"/>
      <c r="E63" s="21" t="s">
        <v>19</v>
      </c>
      <c r="F63" s="7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5"/>
      <c r="Z63" s="19">
        <f>+Z70+Z82</f>
        <v>82</v>
      </c>
      <c r="AA63" s="19"/>
      <c r="AB63" s="20" t="s">
        <v>23</v>
      </c>
      <c r="AC63" s="20"/>
    </row>
    <row r="64" spans="2:29" ht="12.75">
      <c r="B64" s="34"/>
      <c r="C64" s="32"/>
      <c r="D64" s="25"/>
      <c r="E64" s="30"/>
      <c r="F64" s="75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4"/>
      <c r="Z64" s="31"/>
      <c r="AA64" s="31"/>
      <c r="AB64" s="32"/>
      <c r="AC64" s="32"/>
    </row>
    <row r="65" spans="2:29" ht="12.75">
      <c r="B65" s="5"/>
      <c r="C65" s="20"/>
      <c r="D65" s="13"/>
      <c r="E65" s="21" t="s">
        <v>25</v>
      </c>
      <c r="F65" s="74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"/>
      <c r="Z65" s="19">
        <f>+Z74+Z86</f>
        <v>2218</v>
      </c>
      <c r="AA65" s="19"/>
      <c r="AB65" s="20" t="s">
        <v>23</v>
      </c>
      <c r="AC65" s="20"/>
    </row>
    <row r="66" spans="2:29" ht="12.75">
      <c r="B66" s="23"/>
      <c r="C66" s="24"/>
      <c r="D66" s="25"/>
      <c r="E66" s="26"/>
      <c r="F66" s="37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28"/>
      <c r="AA66" s="28"/>
      <c r="AB66" s="24"/>
      <c r="AC66" s="24"/>
    </row>
    <row r="67" spans="2:29" ht="12.75">
      <c r="B67" s="1"/>
      <c r="C67" s="14"/>
      <c r="D67" s="120"/>
      <c r="E67" s="121" t="s">
        <v>87</v>
      </c>
      <c r="F67" s="122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"/>
      <c r="Z67" s="123"/>
      <c r="AA67" s="123"/>
      <c r="AB67" s="14"/>
      <c r="AC67" s="14"/>
    </row>
    <row r="68" spans="2:29" ht="12.75">
      <c r="B68" s="1"/>
      <c r="C68" s="14"/>
      <c r="D68" s="13"/>
      <c r="E68" s="121" t="s">
        <v>86</v>
      </c>
      <c r="F68" s="122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"/>
      <c r="Z68" s="19">
        <f>+Z70+Z74</f>
        <v>2175</v>
      </c>
      <c r="AA68" s="19"/>
      <c r="AB68" s="20" t="s">
        <v>23</v>
      </c>
      <c r="AC68" s="14"/>
    </row>
    <row r="69" spans="2:29" ht="12.75">
      <c r="B69" s="23"/>
      <c r="C69" s="24"/>
      <c r="D69" s="35"/>
      <c r="E69" s="82"/>
      <c r="F69" s="37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31"/>
      <c r="AA69" s="31"/>
      <c r="AB69" s="32"/>
      <c r="AC69" s="24"/>
    </row>
    <row r="70" spans="2:29" ht="12.75">
      <c r="B70" s="23"/>
      <c r="C70" s="30"/>
      <c r="D70" s="35"/>
      <c r="E70" s="26"/>
      <c r="F70" s="27"/>
      <c r="G70" s="32" t="s">
        <v>19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1"/>
      <c r="Z70" s="31">
        <f>+Z71+Z72+Z73</f>
        <v>76</v>
      </c>
      <c r="AA70" s="31"/>
      <c r="AB70" s="32" t="s">
        <v>23</v>
      </c>
      <c r="AC70" s="24"/>
    </row>
    <row r="71" spans="2:29" ht="12.75">
      <c r="B71" s="23"/>
      <c r="C71" s="30"/>
      <c r="D71" s="35"/>
      <c r="E71" s="26"/>
      <c r="F71" s="103"/>
      <c r="G71" s="26"/>
      <c r="H71" s="27"/>
      <c r="I71" s="24" t="s">
        <v>146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1"/>
      <c r="Z71" s="28">
        <v>55</v>
      </c>
      <c r="AA71" s="28"/>
      <c r="AB71" s="24" t="s">
        <v>22</v>
      </c>
      <c r="AC71" s="24"/>
    </row>
    <row r="72" spans="2:29" ht="12.75">
      <c r="B72" s="23"/>
      <c r="C72" s="30"/>
      <c r="D72" s="35"/>
      <c r="E72" s="26"/>
      <c r="F72" s="36"/>
      <c r="G72" s="26"/>
      <c r="H72" s="29"/>
      <c r="I72" s="24" t="s">
        <v>118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1"/>
      <c r="Z72" s="28">
        <v>6</v>
      </c>
      <c r="AA72" s="28"/>
      <c r="AB72" s="24" t="s">
        <v>22</v>
      </c>
      <c r="AC72" s="24"/>
    </row>
    <row r="73" spans="2:29" ht="12.75">
      <c r="B73" s="23"/>
      <c r="C73" s="30"/>
      <c r="D73" s="35"/>
      <c r="E73" s="26"/>
      <c r="F73" s="36"/>
      <c r="G73" s="26"/>
      <c r="H73" s="29"/>
      <c r="I73" s="24" t="s">
        <v>120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1"/>
      <c r="Z73" s="28">
        <v>15</v>
      </c>
      <c r="AA73" s="28"/>
      <c r="AB73" s="24" t="s">
        <v>22</v>
      </c>
      <c r="AC73" s="24"/>
    </row>
    <row r="74" spans="2:29" ht="12.75">
      <c r="B74" s="23"/>
      <c r="C74" s="30"/>
      <c r="D74" s="35"/>
      <c r="E74" s="26"/>
      <c r="F74" s="27"/>
      <c r="G74" s="30" t="s">
        <v>25</v>
      </c>
      <c r="H74" s="30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1"/>
      <c r="Z74" s="31">
        <f>+Z75+Z76</f>
        <v>2099</v>
      </c>
      <c r="AA74" s="31"/>
      <c r="AB74" s="32" t="s">
        <v>23</v>
      </c>
      <c r="AC74" s="24"/>
    </row>
    <row r="75" spans="2:29" ht="12.75">
      <c r="B75" s="23"/>
      <c r="C75" s="30"/>
      <c r="D75" s="35"/>
      <c r="E75" s="30"/>
      <c r="F75" s="46"/>
      <c r="G75" s="26"/>
      <c r="H75" s="27"/>
      <c r="I75" s="26" t="s">
        <v>75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1"/>
      <c r="Z75" s="28">
        <v>1050</v>
      </c>
      <c r="AA75" s="28"/>
      <c r="AB75" s="24" t="s">
        <v>22</v>
      </c>
      <c r="AC75" s="24"/>
    </row>
    <row r="76" spans="2:29" ht="12.75">
      <c r="B76" s="23"/>
      <c r="C76" s="30"/>
      <c r="D76" s="35"/>
      <c r="E76" s="30"/>
      <c r="F76" s="46"/>
      <c r="G76" s="26"/>
      <c r="H76" s="29"/>
      <c r="I76" s="26" t="s">
        <v>76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1"/>
      <c r="Z76" s="28">
        <v>1049</v>
      </c>
      <c r="AA76" s="28"/>
      <c r="AB76" s="24" t="s">
        <v>22</v>
      </c>
      <c r="AC76" s="24"/>
    </row>
    <row r="77" spans="2:29" ht="12.75">
      <c r="B77" s="23"/>
      <c r="C77" s="30"/>
      <c r="D77" s="35"/>
      <c r="E77" s="30"/>
      <c r="F77" s="46"/>
      <c r="G77" s="26"/>
      <c r="H77" s="37"/>
      <c r="I77" s="26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1"/>
      <c r="Z77" s="28"/>
      <c r="AA77" s="28"/>
      <c r="AB77" s="24"/>
      <c r="AC77" s="24"/>
    </row>
    <row r="78" spans="2:29" ht="12.75">
      <c r="B78" s="1"/>
      <c r="C78" s="21"/>
      <c r="D78" s="124"/>
      <c r="E78" s="121" t="s">
        <v>88</v>
      </c>
      <c r="F78" s="81"/>
      <c r="G78" s="118"/>
      <c r="H78" s="122"/>
      <c r="I78" s="118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123"/>
      <c r="AA78" s="123"/>
      <c r="AB78" s="14"/>
      <c r="AC78" s="14"/>
    </row>
    <row r="79" spans="2:29" ht="12.75">
      <c r="B79" s="1"/>
      <c r="C79" s="21"/>
      <c r="D79" s="124"/>
      <c r="E79" s="121" t="s">
        <v>89</v>
      </c>
      <c r="F79" s="81"/>
      <c r="G79" s="118"/>
      <c r="H79" s="122"/>
      <c r="I79" s="118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123"/>
      <c r="AA79" s="123"/>
      <c r="AB79" s="14"/>
      <c r="AC79" s="14"/>
    </row>
    <row r="80" spans="2:29" ht="12.75">
      <c r="B80" s="1"/>
      <c r="C80" s="21"/>
      <c r="D80" s="13"/>
      <c r="E80" s="121" t="s">
        <v>90</v>
      </c>
      <c r="F80" s="81"/>
      <c r="G80" s="118"/>
      <c r="H80" s="122"/>
      <c r="I80" s="118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19">
        <f>+Z82+Z86</f>
        <v>125</v>
      </c>
      <c r="AA80" s="19"/>
      <c r="AB80" s="20" t="s">
        <v>23</v>
      </c>
      <c r="AC80" s="14"/>
    </row>
    <row r="81" spans="2:29" ht="12.75">
      <c r="B81" s="23"/>
      <c r="C81" s="30"/>
      <c r="D81" s="75"/>
      <c r="E81" s="82"/>
      <c r="F81" s="46"/>
      <c r="G81" s="26"/>
      <c r="H81" s="37"/>
      <c r="I81" s="26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1"/>
      <c r="Z81" s="31"/>
      <c r="AA81" s="31"/>
      <c r="AB81" s="32"/>
      <c r="AC81" s="24"/>
    </row>
    <row r="82" spans="2:29" ht="12.75">
      <c r="B82" s="23"/>
      <c r="C82" s="30"/>
      <c r="D82" s="75"/>
      <c r="E82" s="26"/>
      <c r="F82" s="27"/>
      <c r="G82" s="32" t="s">
        <v>19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1"/>
      <c r="Z82" s="104">
        <f>+Z83+Z84+Z85</f>
        <v>6.000000000000001</v>
      </c>
      <c r="AA82" s="104"/>
      <c r="AB82" s="32" t="s">
        <v>23</v>
      </c>
      <c r="AC82" s="24"/>
    </row>
    <row r="83" spans="2:29" ht="12.75">
      <c r="B83" s="23"/>
      <c r="C83" s="30"/>
      <c r="D83" s="75"/>
      <c r="E83" s="26"/>
      <c r="F83" s="103"/>
      <c r="G83" s="26"/>
      <c r="H83" s="27"/>
      <c r="I83" s="24" t="s">
        <v>146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1"/>
      <c r="Z83" s="105">
        <v>4.4</v>
      </c>
      <c r="AA83" s="105"/>
      <c r="AB83" s="24" t="s">
        <v>22</v>
      </c>
      <c r="AC83" s="24"/>
    </row>
    <row r="84" spans="2:29" ht="12.75">
      <c r="B84" s="23"/>
      <c r="C84" s="30"/>
      <c r="D84" s="75"/>
      <c r="E84" s="26"/>
      <c r="F84" s="36"/>
      <c r="G84" s="26"/>
      <c r="H84" s="29"/>
      <c r="I84" s="24" t="s">
        <v>118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1"/>
      <c r="Z84" s="105">
        <v>0.4</v>
      </c>
      <c r="AA84" s="105"/>
      <c r="AB84" s="24" t="s">
        <v>22</v>
      </c>
      <c r="AC84" s="24"/>
    </row>
    <row r="85" spans="2:29" ht="12.75">
      <c r="B85" s="23"/>
      <c r="C85" s="30"/>
      <c r="D85" s="75"/>
      <c r="E85" s="26"/>
      <c r="F85" s="36"/>
      <c r="G85" s="26"/>
      <c r="H85" s="29"/>
      <c r="I85" s="24" t="s">
        <v>120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1"/>
      <c r="Z85" s="105">
        <v>1.2</v>
      </c>
      <c r="AA85" s="105"/>
      <c r="AB85" s="24" t="s">
        <v>22</v>
      </c>
      <c r="AC85" s="24"/>
    </row>
    <row r="86" spans="2:29" ht="12.75">
      <c r="B86" s="23"/>
      <c r="C86" s="30"/>
      <c r="D86" s="75"/>
      <c r="E86" s="26"/>
      <c r="F86" s="27"/>
      <c r="G86" s="30" t="s">
        <v>25</v>
      </c>
      <c r="H86" s="30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1"/>
      <c r="Z86" s="31">
        <f>+Z87+Z88</f>
        <v>119</v>
      </c>
      <c r="AA86" s="31"/>
      <c r="AB86" s="32" t="s">
        <v>23</v>
      </c>
      <c r="AC86" s="24"/>
    </row>
    <row r="87" spans="2:29" ht="12.75">
      <c r="B87" s="23"/>
      <c r="C87" s="30"/>
      <c r="D87" s="75"/>
      <c r="E87" s="30"/>
      <c r="F87" s="46"/>
      <c r="G87" s="26"/>
      <c r="H87" s="27"/>
      <c r="I87" s="26" t="s">
        <v>112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1"/>
      <c r="Z87" s="28">
        <v>58</v>
      </c>
      <c r="AA87" s="28"/>
      <c r="AB87" s="24" t="s">
        <v>22</v>
      </c>
      <c r="AC87" s="24"/>
    </row>
    <row r="88" spans="2:29" ht="12.75">
      <c r="B88" s="23"/>
      <c r="C88" s="30"/>
      <c r="D88" s="75"/>
      <c r="E88" s="30"/>
      <c r="F88" s="46"/>
      <c r="G88" s="26"/>
      <c r="H88" s="29"/>
      <c r="I88" s="26" t="s">
        <v>116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1"/>
      <c r="Z88" s="28">
        <v>61</v>
      </c>
      <c r="AA88" s="28"/>
      <c r="AB88" s="24" t="s">
        <v>22</v>
      </c>
      <c r="AC88" s="24"/>
    </row>
    <row r="89" spans="2:29" ht="12.75">
      <c r="B89" s="110"/>
      <c r="C89" s="111"/>
      <c r="D89" s="112"/>
      <c r="E89" s="110"/>
      <c r="F89" s="110"/>
      <c r="G89" s="112"/>
      <c r="H89" s="112"/>
      <c r="I89" s="111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3"/>
      <c r="AA89" s="113"/>
      <c r="AB89" s="111"/>
      <c r="AC89" s="110"/>
    </row>
    <row r="90" spans="2:29" ht="12.75">
      <c r="B90" s="24"/>
      <c r="C90" s="26"/>
      <c r="D90" s="23"/>
      <c r="E90" s="26"/>
      <c r="F90" s="23"/>
      <c r="G90" s="23"/>
      <c r="H90" s="23"/>
      <c r="I90" s="23"/>
      <c r="J90" s="23"/>
      <c r="K90" s="23"/>
      <c r="L90" s="23"/>
      <c r="M90" s="23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3"/>
      <c r="AA90" s="23"/>
      <c r="AB90" s="23"/>
      <c r="AC90" s="109" t="s">
        <v>103</v>
      </c>
    </row>
  </sheetData>
  <mergeCells count="6">
    <mergeCell ref="B35:AC35"/>
    <mergeCell ref="B59:AC59"/>
    <mergeCell ref="B9:X9"/>
    <mergeCell ref="B10:X10"/>
    <mergeCell ref="B12:X12"/>
    <mergeCell ref="B14:AC14"/>
  </mergeCells>
  <hyperlinks>
    <hyperlink ref="AC90" location="Indice!A1" display="Volver ..."/>
  </hyperlinks>
  <printOptions horizontalCentered="1"/>
  <pageMargins left="0.17" right="0.17" top="0.17" bottom="0.16" header="0" footer="0"/>
  <pageSetup horizontalDpi="600" verticalDpi="600" orientation="portrait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8"/>
  <sheetViews>
    <sheetView showGridLines="0" zoomScale="80" zoomScaleNormal="80" workbookViewId="0" topLeftCell="A1">
      <selection activeCell="AE1" sqref="AE1:IV16384"/>
    </sheetView>
  </sheetViews>
  <sheetFormatPr defaultColWidth="11.421875" defaultRowHeight="12.75"/>
  <cols>
    <col min="1" max="25" width="2.7109375" style="40" customWidth="1"/>
    <col min="26" max="26" width="14.7109375" style="43" customWidth="1"/>
    <col min="27" max="27" width="1.7109375" style="43" customWidth="1"/>
    <col min="28" max="28" width="13.57421875" style="40" bestFit="1" customWidth="1"/>
    <col min="29" max="29" width="30.7109375" style="40" customWidth="1"/>
    <col min="30" max="30" width="2.7109375" style="40" customWidth="1"/>
    <col min="31" max="16384" width="2.7109375" style="40" hidden="1" customWidth="1"/>
  </cols>
  <sheetData>
    <row r="1" spans="1:30" ht="12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9"/>
      <c r="AA1" s="39"/>
      <c r="AB1" s="38"/>
      <c r="AC1" s="38"/>
      <c r="AD1" s="38"/>
    </row>
    <row r="2" spans="1:30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9"/>
      <c r="AA2" s="39"/>
      <c r="AB2" s="38"/>
      <c r="AC2" s="38"/>
      <c r="AD2" s="38"/>
    </row>
    <row r="3" spans="1:30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9"/>
      <c r="AA3" s="39"/>
      <c r="AB3" s="38"/>
      <c r="AC3" s="38"/>
      <c r="AD3" s="38"/>
    </row>
    <row r="4" spans="1:30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9"/>
      <c r="AB4" s="38"/>
      <c r="AC4" s="38"/>
      <c r="AD4" s="38"/>
    </row>
    <row r="5" spans="1:30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9"/>
      <c r="AA5" s="39"/>
      <c r="AB5" s="38"/>
      <c r="AC5" s="38"/>
      <c r="AD5" s="38"/>
    </row>
    <row r="6" spans="1:30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  <c r="AA6" s="39"/>
      <c r="AB6" s="38"/>
      <c r="AC6" s="38"/>
      <c r="AD6" s="38"/>
    </row>
    <row r="7" spans="1:30" ht="13.5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2"/>
      <c r="AA7" s="42"/>
      <c r="AB7" s="41"/>
      <c r="AC7" s="41"/>
      <c r="AD7" s="41"/>
    </row>
    <row r="8" ht="13.5" thickTop="1"/>
    <row r="9" spans="2:24" ht="18">
      <c r="B9" s="160" t="s">
        <v>20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2:24" ht="20.25">
      <c r="B10" s="162" t="s">
        <v>165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</row>
    <row r="11" spans="2:24" ht="12.75" customHeight="1">
      <c r="B11" s="45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ht="12.75">
      <c r="B12" s="163" t="s">
        <v>21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</row>
    <row r="13" ht="12.75"/>
    <row r="14" spans="2:29" ht="15">
      <c r="B14" s="158" t="s">
        <v>166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</row>
    <row r="15" spans="2:29" s="46" customFormat="1" ht="11.2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8"/>
      <c r="AA15" s="48"/>
      <c r="AB15" s="47"/>
      <c r="AC15" s="47"/>
    </row>
    <row r="16" spans="2:29" s="68" customFormat="1" ht="15.75">
      <c r="B16" s="49"/>
      <c r="C16" s="50" t="s">
        <v>24</v>
      </c>
      <c r="D16" s="49"/>
      <c r="E16" s="49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2">
        <v>9400</v>
      </c>
      <c r="AA16" s="52"/>
      <c r="AB16" s="53" t="s">
        <v>23</v>
      </c>
      <c r="AC16" s="51"/>
    </row>
    <row r="17" spans="2:29" s="68" customFormat="1" ht="15.75">
      <c r="B17" s="49"/>
      <c r="C17" s="50"/>
      <c r="D17" s="49"/>
      <c r="E17" s="49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/>
      <c r="AA17" s="52"/>
      <c r="AB17" s="53"/>
      <c r="AC17" s="51"/>
    </row>
    <row r="18" spans="2:29" s="68" customFormat="1" ht="15.75">
      <c r="B18" s="49"/>
      <c r="C18" s="50"/>
      <c r="D18" s="49"/>
      <c r="E18" s="49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2"/>
      <c r="AA18" s="52"/>
      <c r="AB18" s="53"/>
      <c r="AC18" s="51"/>
    </row>
    <row r="19" spans="2:29" ht="15">
      <c r="B19" s="158" t="s">
        <v>167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</row>
    <row r="20" spans="2:29" s="68" customFormat="1" ht="15.75">
      <c r="B20" s="49"/>
      <c r="C20" s="50"/>
      <c r="D20" s="49"/>
      <c r="E20" s="49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2"/>
      <c r="AA20" s="52"/>
      <c r="AB20" s="53"/>
      <c r="AC20" s="51"/>
    </row>
    <row r="21" spans="2:29" s="68" customFormat="1" ht="15.75">
      <c r="B21" s="49"/>
      <c r="C21" s="50" t="s">
        <v>24</v>
      </c>
      <c r="D21" s="49"/>
      <c r="E21" s="49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2">
        <v>12000</v>
      </c>
      <c r="AA21" s="52"/>
      <c r="AB21" s="53" t="s">
        <v>23</v>
      </c>
      <c r="AC21" s="51"/>
    </row>
    <row r="22" spans="2:256" s="68" customFormat="1" ht="15.75">
      <c r="B22" s="49"/>
      <c r="C22" s="50"/>
      <c r="D22" s="55"/>
      <c r="E22" s="5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7"/>
      <c r="AC22" s="47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</row>
    <row r="23" spans="2:256" s="68" customFormat="1" ht="15.75">
      <c r="B23" s="49"/>
      <c r="C23" s="50"/>
      <c r="D23" s="58"/>
      <c r="E23" s="57" t="s">
        <v>168</v>
      </c>
      <c r="F23" s="57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9">
        <v>5400</v>
      </c>
      <c r="AA23" s="59"/>
      <c r="AB23" s="56" t="s">
        <v>23</v>
      </c>
      <c r="AC23" s="47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2:29" s="68" customFormat="1" ht="15.75">
      <c r="B24" s="49"/>
      <c r="C24" s="50"/>
      <c r="D24" s="49"/>
      <c r="E24" s="79" t="s">
        <v>169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2"/>
      <c r="AA24" s="52"/>
      <c r="AB24" s="53"/>
      <c r="AC24" s="51"/>
    </row>
    <row r="25" spans="2:5" s="46" customFormat="1" ht="12.75">
      <c r="B25" s="47"/>
      <c r="C25" s="54"/>
      <c r="E25" s="79" t="s">
        <v>170</v>
      </c>
    </row>
    <row r="26" spans="2:5" s="46" customFormat="1" ht="12.75">
      <c r="B26" s="47"/>
      <c r="C26" s="54"/>
      <c r="E26" s="79"/>
    </row>
    <row r="27" spans="2:29" s="46" customFormat="1" ht="11.25">
      <c r="B27" s="110"/>
      <c r="C27" s="111"/>
      <c r="D27" s="112"/>
      <c r="E27" s="110"/>
      <c r="F27" s="110"/>
      <c r="G27" s="112"/>
      <c r="H27" s="112"/>
      <c r="I27" s="111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3"/>
      <c r="AA27" s="113"/>
      <c r="AB27" s="111"/>
      <c r="AC27" s="110"/>
    </row>
    <row r="28" spans="1:29" ht="12.75">
      <c r="A28" s="72"/>
      <c r="B28" s="24"/>
      <c r="C28" s="26"/>
      <c r="D28" s="23"/>
      <c r="E28" s="26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3"/>
      <c r="AA28" s="23"/>
      <c r="AB28" s="23"/>
      <c r="AC28" s="109" t="s">
        <v>103</v>
      </c>
    </row>
  </sheetData>
  <mergeCells count="5">
    <mergeCell ref="B19:AC19"/>
    <mergeCell ref="B9:X9"/>
    <mergeCell ref="B10:X10"/>
    <mergeCell ref="B12:X12"/>
    <mergeCell ref="B14:AC14"/>
  </mergeCells>
  <hyperlinks>
    <hyperlink ref="AC28" location="Indice!A1" display="Volver ..."/>
  </hyperlinks>
  <printOptions horizontalCentered="1"/>
  <pageMargins left="0.15748031496062992" right="0.15748031496062992" top="0.15748031496062992" bottom="0.984251968503937" header="0" footer="0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Subsecretaria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Galvez Larach</dc:creator>
  <cp:keywords/>
  <dc:description/>
  <cp:lastModifiedBy>Mauricio Galvez Larach</cp:lastModifiedBy>
  <cp:lastPrinted>2006-03-22T15:36:50Z</cp:lastPrinted>
  <dcterms:created xsi:type="dcterms:W3CDTF">2001-09-11T05:55:17Z</dcterms:created>
  <dcterms:modified xsi:type="dcterms:W3CDTF">2006-03-29T13:30:40Z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